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85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'čtyřhra'!$B$24:$J$24</definedName>
    <definedName name="_xlnm.Print_Area" localSheetId="1">'dvouhra'!$B$128:$H$181</definedName>
  </definedNames>
  <calcPr fullCalcOnLoad="1"/>
</workbook>
</file>

<file path=xl/sharedStrings.xml><?xml version="1.0" encoding="utf-8"?>
<sst xmlns="http://schemas.openxmlformats.org/spreadsheetml/2006/main" count="4702" uniqueCount="425">
  <si>
    <t>Celkem</t>
  </si>
  <si>
    <t>Započítáno</t>
  </si>
  <si>
    <t>Pořadí</t>
  </si>
  <si>
    <t>Brejník</t>
  </si>
  <si>
    <t>Heincl</t>
  </si>
  <si>
    <t>Loko Beroun</t>
  </si>
  <si>
    <t>Sokol Týnec nad Labem</t>
  </si>
  <si>
    <t>Spartak Pečky</t>
  </si>
  <si>
    <t>Sokol Libiš</t>
  </si>
  <si>
    <t>LTC Houštka</t>
  </si>
  <si>
    <t>LTC Kolín</t>
  </si>
  <si>
    <t>TC Karbo Benátky nad Jizerou</t>
  </si>
  <si>
    <t>Sparta Kutná Hora</t>
  </si>
  <si>
    <t>LTC Poděbrady</t>
  </si>
  <si>
    <t>LTC Rakovník</t>
  </si>
  <si>
    <t>Sembdner</t>
  </si>
  <si>
    <t>Kategorie 60 - 64</t>
  </si>
  <si>
    <t>Tůša</t>
  </si>
  <si>
    <t>Špaček</t>
  </si>
  <si>
    <t>Zahradníček</t>
  </si>
  <si>
    <t>Přibyl</t>
  </si>
  <si>
    <t>Král</t>
  </si>
  <si>
    <t>Kategorie 70 - 74</t>
  </si>
  <si>
    <t>TK LTC Mladá Boleslav</t>
  </si>
  <si>
    <t>TK Lány</t>
  </si>
  <si>
    <t>Dvořák</t>
  </si>
  <si>
    <t>Bouška</t>
  </si>
  <si>
    <t>Gengel</t>
  </si>
  <si>
    <t>Hinz</t>
  </si>
  <si>
    <t>Kožíšek</t>
  </si>
  <si>
    <t>Procházka</t>
  </si>
  <si>
    <t>Vrzala</t>
  </si>
  <si>
    <t>Pavlíček</t>
  </si>
  <si>
    <t>Husák</t>
  </si>
  <si>
    <t>Fiala</t>
  </si>
  <si>
    <t>Paroubek</t>
  </si>
  <si>
    <t>Pšenička</t>
  </si>
  <si>
    <t>Hujer</t>
  </si>
  <si>
    <t>Šprysl</t>
  </si>
  <si>
    <t>Vít</t>
  </si>
  <si>
    <t>Renner</t>
  </si>
  <si>
    <t>Prymš</t>
  </si>
  <si>
    <t>Omáčka</t>
  </si>
  <si>
    <t>Patočka</t>
  </si>
  <si>
    <t>Jetel</t>
  </si>
  <si>
    <t>Cholínský</t>
  </si>
  <si>
    <t>Novák</t>
  </si>
  <si>
    <t>Vyšín</t>
  </si>
  <si>
    <t>Kos</t>
  </si>
  <si>
    <t>Müller</t>
  </si>
  <si>
    <t>Horák</t>
  </si>
  <si>
    <t>Mazurkiewicz</t>
  </si>
  <si>
    <t>Popelka</t>
  </si>
  <si>
    <t>Brožek</t>
  </si>
  <si>
    <t>Knor</t>
  </si>
  <si>
    <t>Kaluha</t>
  </si>
  <si>
    <t>Žemla</t>
  </si>
  <si>
    <t>Dvouhra</t>
  </si>
  <si>
    <t>Čtyřhra</t>
  </si>
  <si>
    <t>Dvouhra 70 - 74</t>
  </si>
  <si>
    <t>Dvouhra 60 - 64</t>
  </si>
  <si>
    <t>Dvouhra 55 - 59</t>
  </si>
  <si>
    <t>Dvouhra 50 - 54</t>
  </si>
  <si>
    <t>Dvouhra 75 - 79</t>
  </si>
  <si>
    <t>Dvouhra 80 - st.</t>
  </si>
  <si>
    <t>Čtyřhra 60 - st.</t>
  </si>
  <si>
    <t>Štefan</t>
  </si>
  <si>
    <t>Cibulka</t>
  </si>
  <si>
    <t>Číha</t>
  </si>
  <si>
    <t>Zpracoval Ing. Jiří Heincl</t>
  </si>
  <si>
    <t>Jeník</t>
  </si>
  <si>
    <t>x</t>
  </si>
  <si>
    <t>Holub M.</t>
  </si>
  <si>
    <t>Holub J.</t>
  </si>
  <si>
    <t>Vydra</t>
  </si>
  <si>
    <t>Jedlička</t>
  </si>
  <si>
    <t>Mrázek</t>
  </si>
  <si>
    <t>Hofrichter</t>
  </si>
  <si>
    <t>Kopřiva</t>
  </si>
  <si>
    <t>Kysela</t>
  </si>
  <si>
    <t>Růžička</t>
  </si>
  <si>
    <t>Buňata</t>
  </si>
  <si>
    <t>Brotan</t>
  </si>
  <si>
    <t>Klatovský</t>
  </si>
  <si>
    <t>Přáda</t>
  </si>
  <si>
    <t>Homola</t>
  </si>
  <si>
    <t>Wurm</t>
  </si>
  <si>
    <t>Žďárský</t>
  </si>
  <si>
    <t>Pelc</t>
  </si>
  <si>
    <t>Balcer</t>
  </si>
  <si>
    <t>Uher J.</t>
  </si>
  <si>
    <t>Janál</t>
  </si>
  <si>
    <t>Havelka</t>
  </si>
  <si>
    <t>Štus</t>
  </si>
  <si>
    <t>Gürtler</t>
  </si>
  <si>
    <t>Poříz</t>
  </si>
  <si>
    <t>Mleziva</t>
  </si>
  <si>
    <t>Váleček</t>
  </si>
  <si>
    <t>Dvouhra 65 - 69</t>
  </si>
  <si>
    <t>STŘEDOČESKÝ POHÁR VETERÁNŮ</t>
  </si>
  <si>
    <t>Účast:   hráčů</t>
  </si>
  <si>
    <t>Vítězové</t>
  </si>
  <si>
    <t>60 - 64</t>
  </si>
  <si>
    <t>65 - 69</t>
  </si>
  <si>
    <t>70 - 74</t>
  </si>
  <si>
    <t>dvouhra</t>
  </si>
  <si>
    <t>čtyřhra</t>
  </si>
  <si>
    <t>Berger</t>
  </si>
  <si>
    <t>Koliandr</t>
  </si>
  <si>
    <t>Hajný</t>
  </si>
  <si>
    <t>Buřič</t>
  </si>
  <si>
    <t>Bleha</t>
  </si>
  <si>
    <t>Krumpolec</t>
  </si>
  <si>
    <t>Charvát</t>
  </si>
  <si>
    <t>Konrád</t>
  </si>
  <si>
    <t>Cestr</t>
  </si>
  <si>
    <t>Diviš</t>
  </si>
  <si>
    <t>Fröhlich</t>
  </si>
  <si>
    <t>Dvouhra 35 - 39</t>
  </si>
  <si>
    <t>Hartman</t>
  </si>
  <si>
    <t>Dvouhra 40 - 44</t>
  </si>
  <si>
    <t>2.</t>
  </si>
  <si>
    <t>1.</t>
  </si>
  <si>
    <t>3.</t>
  </si>
  <si>
    <t>4.</t>
  </si>
  <si>
    <t>5.</t>
  </si>
  <si>
    <t>6.</t>
  </si>
  <si>
    <t>2. - 3.</t>
  </si>
  <si>
    <t>7.</t>
  </si>
  <si>
    <t>8.</t>
  </si>
  <si>
    <t>9.</t>
  </si>
  <si>
    <t>10.</t>
  </si>
  <si>
    <t>11. - 12.</t>
  </si>
  <si>
    <t>11.</t>
  </si>
  <si>
    <t>12.</t>
  </si>
  <si>
    <t>13.</t>
  </si>
  <si>
    <t>14.</t>
  </si>
  <si>
    <t>15.</t>
  </si>
  <si>
    <t>16.</t>
  </si>
  <si>
    <t>13. - 15.</t>
  </si>
  <si>
    <t>14. - 15.</t>
  </si>
  <si>
    <t>Chrudimský St.</t>
  </si>
  <si>
    <t>Prinz</t>
  </si>
  <si>
    <t>Středočeský tenisový svaz</t>
  </si>
  <si>
    <t>18.</t>
  </si>
  <si>
    <t>Šimůnek</t>
  </si>
  <si>
    <t>Buben</t>
  </si>
  <si>
    <t>Malý</t>
  </si>
  <si>
    <t>Kratochvíl</t>
  </si>
  <si>
    <t>Šerý</t>
  </si>
  <si>
    <t>Mates</t>
  </si>
  <si>
    <t>Hrůša</t>
  </si>
  <si>
    <t>Josífko</t>
  </si>
  <si>
    <t>Weiss</t>
  </si>
  <si>
    <t>9. - 10.</t>
  </si>
  <si>
    <t>22. - 24.</t>
  </si>
  <si>
    <t>17.</t>
  </si>
  <si>
    <t>16. - 17.</t>
  </si>
  <si>
    <t>18. - 21.</t>
  </si>
  <si>
    <t>22. - 25.</t>
  </si>
  <si>
    <t>26. - 28.</t>
  </si>
  <si>
    <t>Hluchý</t>
  </si>
  <si>
    <t>Glaser</t>
  </si>
  <si>
    <t>34. - 39.</t>
  </si>
  <si>
    <t>Čeleda</t>
  </si>
  <si>
    <t>6:3, 6:1</t>
  </si>
  <si>
    <t>21. - 22.</t>
  </si>
  <si>
    <t>19. - 21.</t>
  </si>
  <si>
    <t>29. - 35.</t>
  </si>
  <si>
    <t>20.</t>
  </si>
  <si>
    <t>Kolovratník</t>
  </si>
  <si>
    <t>Moravec</t>
  </si>
  <si>
    <t>18. - 20.</t>
  </si>
  <si>
    <t>Čtyřhra 45 - 59</t>
  </si>
  <si>
    <t>Hlubuček</t>
  </si>
  <si>
    <t>Trčka</t>
  </si>
  <si>
    <t>Vojta</t>
  </si>
  <si>
    <t>Kudláček</t>
  </si>
  <si>
    <t>Hendrych</t>
  </si>
  <si>
    <t>Chrudimský L.</t>
  </si>
  <si>
    <t>Uher L.</t>
  </si>
  <si>
    <t>Brož</t>
  </si>
  <si>
    <t>Roudnický</t>
  </si>
  <si>
    <t>19.</t>
  </si>
  <si>
    <t>50 - 54</t>
  </si>
  <si>
    <t>45 - 59</t>
  </si>
  <si>
    <t>60 - starší</t>
  </si>
  <si>
    <t>Kategorie 45 - 49</t>
  </si>
  <si>
    <t>Dvouhra 45 - 49</t>
  </si>
  <si>
    <t>Šorejs</t>
  </si>
  <si>
    <t>Janošek</t>
  </si>
  <si>
    <t>Hedrlín</t>
  </si>
  <si>
    <t>19. - 20.</t>
  </si>
  <si>
    <t>Duda</t>
  </si>
  <si>
    <t>45 - 49</t>
  </si>
  <si>
    <t>Kategorie 50 - 54</t>
  </si>
  <si>
    <t>6:3, 6:2</t>
  </si>
  <si>
    <t>Skorunka</t>
  </si>
  <si>
    <t>21. - 23.</t>
  </si>
  <si>
    <t>21.</t>
  </si>
  <si>
    <t>22.</t>
  </si>
  <si>
    <t>25.</t>
  </si>
  <si>
    <t>55 - 59</t>
  </si>
  <si>
    <t>Josef Horák</t>
  </si>
  <si>
    <t>75 - 79</t>
  </si>
  <si>
    <t>80 a starší</t>
  </si>
  <si>
    <t>Merta</t>
  </si>
  <si>
    <t>Sochor</t>
  </si>
  <si>
    <t>Kavka</t>
  </si>
  <si>
    <t>Neckář</t>
  </si>
  <si>
    <t>Frič</t>
  </si>
  <si>
    <t>15. - 16.</t>
  </si>
  <si>
    <t>Zítko</t>
  </si>
  <si>
    <t>Hollan</t>
  </si>
  <si>
    <t>23.</t>
  </si>
  <si>
    <t>24.</t>
  </si>
  <si>
    <t>26.</t>
  </si>
  <si>
    <t>27.</t>
  </si>
  <si>
    <t>28.</t>
  </si>
  <si>
    <t>Horák, Zahradníček</t>
  </si>
  <si>
    <t>Jiří Janál</t>
  </si>
  <si>
    <t>6:2, 6:3</t>
  </si>
  <si>
    <t>18. - 19.</t>
  </si>
  <si>
    <t>29.</t>
  </si>
  <si>
    <t>Ludvík Sembdner</t>
  </si>
  <si>
    <t>Líkař</t>
  </si>
  <si>
    <t>Brychta</t>
  </si>
  <si>
    <t>6:2, 6:1</t>
  </si>
  <si>
    <t>Cír</t>
  </si>
  <si>
    <t>Nikolau</t>
  </si>
  <si>
    <t>Renč</t>
  </si>
  <si>
    <t>Novotný</t>
  </si>
  <si>
    <t>Jetel, Žďárský</t>
  </si>
  <si>
    <t>26. - 27.</t>
  </si>
  <si>
    <t>Mika</t>
  </si>
  <si>
    <t>34. - 35.</t>
  </si>
  <si>
    <t>36. - 37.</t>
  </si>
  <si>
    <t>Miroslav Diviš</t>
  </si>
  <si>
    <t>Miroslav Hlubuček</t>
  </si>
  <si>
    <t>35 - 39</t>
  </si>
  <si>
    <t>Roman Jetel</t>
  </si>
  <si>
    <t>40 - 44</t>
  </si>
  <si>
    <t>Jiří Vojta</t>
  </si>
  <si>
    <t>Miroslav Novák</t>
  </si>
  <si>
    <t>Miroslav Přibyl</t>
  </si>
  <si>
    <t>V Kolíně 10. 9. 2005</t>
  </si>
  <si>
    <t>MASTERS</t>
  </si>
  <si>
    <t>TK BSS Metaco Brandýs nad Labem</t>
  </si>
  <si>
    <t>Kategorie 35 - 39</t>
  </si>
  <si>
    <t>Jiří Hartman</t>
  </si>
  <si>
    <t>Score</t>
  </si>
  <si>
    <t>Body</t>
  </si>
  <si>
    <t>2</t>
  </si>
  <si>
    <t>1</t>
  </si>
  <si>
    <t>0</t>
  </si>
  <si>
    <t>Kategorie 40 - 44</t>
  </si>
  <si>
    <t>18:26</t>
  </si>
  <si>
    <t>6:4, 6:2</t>
  </si>
  <si>
    <t>o 3. místo</t>
  </si>
  <si>
    <t>2:6, 3:6</t>
  </si>
  <si>
    <t>2:6, 1:6</t>
  </si>
  <si>
    <t>Kategorie 65 - 69</t>
  </si>
  <si>
    <t>6:1, 6:1</t>
  </si>
  <si>
    <t>Kategorie 60 a starší</t>
  </si>
  <si>
    <t>9. - 10. 9. 2006</t>
  </si>
  <si>
    <t>Miroslav Berger</t>
  </si>
  <si>
    <t>Otakar Kott</t>
  </si>
  <si>
    <t>Otto Brejník</t>
  </si>
  <si>
    <t>Josef Zahradníček</t>
  </si>
  <si>
    <t>Alois Bechyně</t>
  </si>
  <si>
    <t>MASTERS Brandýs nad Labem 9. - 10. 9. 2006</t>
  </si>
  <si>
    <t>Pakandl</t>
  </si>
  <si>
    <t>4:6, 6:1, 5:7</t>
  </si>
  <si>
    <t>6:4, 1:6, 7:5</t>
  </si>
  <si>
    <t>6:1, 1:6, 7:5</t>
  </si>
  <si>
    <t>1:6, 6:1, 5:7</t>
  </si>
  <si>
    <t>26:15</t>
  </si>
  <si>
    <t>26:29</t>
  </si>
  <si>
    <t>Kott</t>
  </si>
  <si>
    <t>6:2, 6:4</t>
  </si>
  <si>
    <t>24:7</t>
  </si>
  <si>
    <t>6:3, 6:7, 6:2</t>
  </si>
  <si>
    <t>23:24</t>
  </si>
  <si>
    <t>1:6, 1:6</t>
  </si>
  <si>
    <t>3:6, 7:6, 2:6</t>
  </si>
  <si>
    <t>14:30</t>
  </si>
  <si>
    <t>Pořadí: 1. Sembdner, 2. Hedrlín, 3. Král</t>
  </si>
  <si>
    <t>Pořadí: 1. Berger, 2. Pakandl, 3. Koliandr</t>
  </si>
  <si>
    <t>Kategorie 55 - 59</t>
  </si>
  <si>
    <t>Zdeněk Procházka</t>
  </si>
  <si>
    <t>7:5, 6:4</t>
  </si>
  <si>
    <t>6:0, 6:0 scr.</t>
  </si>
  <si>
    <t>24:2</t>
  </si>
  <si>
    <t>6:1, 4:6, 7:5</t>
  </si>
  <si>
    <t>19:24</t>
  </si>
  <si>
    <t>1:6, 6:4, 5:7</t>
  </si>
  <si>
    <t>0:6, 0:6 scr.</t>
  </si>
  <si>
    <t>12:29</t>
  </si>
  <si>
    <t>Pořadí: 1. Janál, 2. Buňata, 3. Tůša</t>
  </si>
  <si>
    <t>5:7, 6:1, 6:3</t>
  </si>
  <si>
    <t>29:15</t>
  </si>
  <si>
    <t>3:6, 1:6</t>
  </si>
  <si>
    <t>7:6, 6:3</t>
  </si>
  <si>
    <t>17:21</t>
  </si>
  <si>
    <t>7:5, 1:6, 3:6</t>
  </si>
  <si>
    <t>6:7, 3:6</t>
  </si>
  <si>
    <t>20:30</t>
  </si>
  <si>
    <t>Pořadí: 1. Zahradníček, 2. Kos, 3. Vít</t>
  </si>
  <si>
    <t>Jan Patočka</t>
  </si>
  <si>
    <t>Zbyněk Jetel</t>
  </si>
  <si>
    <t>Vlastimil Müller</t>
  </si>
  <si>
    <t>6:4, 6:1</t>
  </si>
  <si>
    <t>Patočka - Jetel</t>
  </si>
  <si>
    <t>1:6, 6:1, 6:2</t>
  </si>
  <si>
    <t>Kategorie 75 - 79</t>
  </si>
  <si>
    <t>24:11</t>
  </si>
  <si>
    <t>3:1, scr.</t>
  </si>
  <si>
    <t>17:13</t>
  </si>
  <si>
    <t>4:6, 2:6</t>
  </si>
  <si>
    <t>1:3, scr.</t>
  </si>
  <si>
    <t>7:24</t>
  </si>
  <si>
    <t>Pořadí: 1. Diviš, 2. Josífko, 3. Hrůša</t>
  </si>
  <si>
    <t>Kategorie 80 - starší</t>
  </si>
  <si>
    <t>Bechyně</t>
  </si>
  <si>
    <t>6:7, 6:2, 7:6</t>
  </si>
  <si>
    <t>31:18</t>
  </si>
  <si>
    <t>1:6, 6:2, 7:6</t>
  </si>
  <si>
    <t>17:26</t>
  </si>
  <si>
    <t>7:6, 2:6, 6:7</t>
  </si>
  <si>
    <t>6:1, 2:6, 6:7</t>
  </si>
  <si>
    <t>29:33</t>
  </si>
  <si>
    <t>Pořadí: 1. Bechyně, 2. Procházka, 3. Žemla</t>
  </si>
  <si>
    <t>Brejník, Hlubuček</t>
  </si>
  <si>
    <t>Kott, Kudláček</t>
  </si>
  <si>
    <t>6:2, 2:6, 6:2</t>
  </si>
  <si>
    <t>Kategorie 45 - 59</t>
  </si>
  <si>
    <t>Přibyl, Patočka</t>
  </si>
  <si>
    <t>Janál, Vít</t>
  </si>
  <si>
    <t>Přibyl, Patočka  - Jetel, Žďárský</t>
  </si>
  <si>
    <t>7:5, 4:6, 5:7</t>
  </si>
  <si>
    <t>22. - 23. 4. 2006</t>
  </si>
  <si>
    <t>6.- 7. 5. 2006</t>
  </si>
  <si>
    <t>13.- 14. 5. 2006</t>
  </si>
  <si>
    <t>27. - 28. 5. 2006</t>
  </si>
  <si>
    <t>17. - 18. 6. 2006</t>
  </si>
  <si>
    <t>Sokol Nové Strašecí, Sokol Sedlčany</t>
  </si>
  <si>
    <t>2.-3.7.2006</t>
  </si>
  <si>
    <t>8. - 9. 7. 2006</t>
  </si>
  <si>
    <t>15. - 16. 7. 2006</t>
  </si>
  <si>
    <t>22. - 23. 7. 2006</t>
  </si>
  <si>
    <t>29. - 30. 7. 2006</t>
  </si>
  <si>
    <t>TC Kladno</t>
  </si>
  <si>
    <t>5. - 6. 8. 2006</t>
  </si>
  <si>
    <t>12. - 13. 8. 2006</t>
  </si>
  <si>
    <t>19. - 20. 8. 2006</t>
  </si>
  <si>
    <t>26. - 28. 8. 2006</t>
  </si>
  <si>
    <t>TC Brandýs - Masters dvouher</t>
  </si>
  <si>
    <t>Kurc</t>
  </si>
  <si>
    <t>Abrhám</t>
  </si>
  <si>
    <t>Sojka</t>
  </si>
  <si>
    <t>Jonáš</t>
  </si>
  <si>
    <t>9. - 12.</t>
  </si>
  <si>
    <t>Mareš</t>
  </si>
  <si>
    <t>Nágr</t>
  </si>
  <si>
    <t>Sonnberger</t>
  </si>
  <si>
    <t>Pokorný</t>
  </si>
  <si>
    <t>14. - 16.</t>
  </si>
  <si>
    <t>Stýblo</t>
  </si>
  <si>
    <t>17. - 19.</t>
  </si>
  <si>
    <t>Nezavdal</t>
  </si>
  <si>
    <t>Jirounek</t>
  </si>
  <si>
    <t>Chrastný</t>
  </si>
  <si>
    <t>13. - 14.</t>
  </si>
  <si>
    <t>Matějovský</t>
  </si>
  <si>
    <t>Dlouhý</t>
  </si>
  <si>
    <t>Šanda</t>
  </si>
  <si>
    <t>Krupička</t>
  </si>
  <si>
    <t>Bašta</t>
  </si>
  <si>
    <t>Nejedlý</t>
  </si>
  <si>
    <t>Karejs</t>
  </si>
  <si>
    <t>Vykoukal</t>
  </si>
  <si>
    <t>Škába</t>
  </si>
  <si>
    <t>Míka</t>
  </si>
  <si>
    <t>24. - 26.</t>
  </si>
  <si>
    <t>Krytinář</t>
  </si>
  <si>
    <t>Bidrman</t>
  </si>
  <si>
    <t>Podhorský</t>
  </si>
  <si>
    <t>Buňata T.</t>
  </si>
  <si>
    <t>Klaška</t>
  </si>
  <si>
    <t>Eichsinger</t>
  </si>
  <si>
    <t>Haščin</t>
  </si>
  <si>
    <t>Opálenský</t>
  </si>
  <si>
    <t>Peterka</t>
  </si>
  <si>
    <t>Pilner</t>
  </si>
  <si>
    <t>Pachovský</t>
  </si>
  <si>
    <t>Bartoněk</t>
  </si>
  <si>
    <t>Glasser</t>
  </si>
  <si>
    <t>TC Brandýs - Masters čtyřher</t>
  </si>
  <si>
    <t>17. - 23.</t>
  </si>
  <si>
    <t>Filip</t>
  </si>
  <si>
    <t>Špalek</t>
  </si>
  <si>
    <t>24. - 25.</t>
  </si>
  <si>
    <t>Turek</t>
  </si>
  <si>
    <t>28. - 36.</t>
  </si>
  <si>
    <t>Dobiáš</t>
  </si>
  <si>
    <t>Frolík</t>
  </si>
  <si>
    <t>Piovarči</t>
  </si>
  <si>
    <t>37. - 39.</t>
  </si>
  <si>
    <t>Pánek</t>
  </si>
  <si>
    <t>40. - 42.</t>
  </si>
  <si>
    <t>Kláška</t>
  </si>
  <si>
    <t>Suttner</t>
  </si>
  <si>
    <t>30. - 31.</t>
  </si>
  <si>
    <t>32.</t>
  </si>
  <si>
    <t>33.</t>
  </si>
  <si>
    <t>Beneš</t>
  </si>
  <si>
    <t>Brenner</t>
  </si>
  <si>
    <t>38. - 47.</t>
  </si>
  <si>
    <t>Luhan</t>
  </si>
  <si>
    <t>48. - 56.</t>
  </si>
  <si>
    <t>Seidl</t>
  </si>
  <si>
    <t>57. - 64.</t>
  </si>
  <si>
    <t>Miška</t>
  </si>
  <si>
    <t>Princ</t>
  </si>
  <si>
    <t xml:space="preserve">3. - 4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</si>
</sst>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000"/>
  </numFmts>
  <fonts count="19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 CE"/>
      <family val="2"/>
    </font>
    <font>
      <i/>
      <sz val="10"/>
      <name val="Arial"/>
      <family val="2"/>
    </font>
    <font>
      <sz val="8"/>
      <color indexed="12"/>
      <name val="Arial CE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11"/>
      <color indexed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0" fontId="5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9" fillId="2" borderId="13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4" fillId="0" borderId="24" xfId="0" applyFont="1" applyBorder="1" applyAlignment="1">
      <alignment horizontal="center"/>
    </xf>
    <xf numFmtId="0" fontId="5" fillId="0" borderId="21" xfId="0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25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5" fillId="0" borderId="32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36" xfId="0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2" fillId="0" borderId="0" xfId="0" applyFont="1" applyFill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4" fillId="0" borderId="9" xfId="0" applyFont="1" applyBorder="1" applyAlignment="1">
      <alignment horizontal="right"/>
    </xf>
    <xf numFmtId="0" fontId="4" fillId="0" borderId="3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45" xfId="0" applyFont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/>
    </xf>
    <xf numFmtId="49" fontId="1" fillId="0" borderId="4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/>
    </xf>
    <xf numFmtId="49" fontId="1" fillId="0" borderId="48" xfId="0" applyNumberFormat="1" applyFont="1" applyBorder="1" applyAlignment="1">
      <alignment/>
    </xf>
    <xf numFmtId="49" fontId="1" fillId="0" borderId="47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49" fontId="1" fillId="0" borderId="52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 shrinkToFit="1"/>
    </xf>
    <xf numFmtId="49" fontId="1" fillId="0" borderId="54" xfId="0" applyNumberFormat="1" applyFont="1" applyBorder="1" applyAlignment="1">
      <alignment/>
    </xf>
    <xf numFmtId="0" fontId="9" fillId="2" borderId="13" xfId="0" applyFont="1" applyFill="1" applyBorder="1" applyAlignment="1">
      <alignment horizontal="left"/>
    </xf>
    <xf numFmtId="0" fontId="0" fillId="0" borderId="55" xfId="0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14" fontId="4" fillId="0" borderId="31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14" fontId="4" fillId="0" borderId="14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14" fontId="4" fillId="0" borderId="15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13" fillId="0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46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23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1" fillId="0" borderId="67" xfId="0" applyNumberFormat="1" applyFont="1" applyBorder="1" applyAlignment="1">
      <alignment horizontal="center"/>
    </xf>
    <xf numFmtId="49" fontId="10" fillId="0" borderId="68" xfId="0" applyNumberFormat="1" applyFont="1" applyBorder="1" applyAlignment="1">
      <alignment horizontal="left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49" fontId="10" fillId="0" borderId="71" xfId="0" applyNumberFormat="1" applyFont="1" applyBorder="1" applyAlignment="1">
      <alignment/>
    </xf>
    <xf numFmtId="0" fontId="0" fillId="0" borderId="72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73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74" xfId="0" applyBorder="1" applyAlignment="1">
      <alignment/>
    </xf>
    <xf numFmtId="0" fontId="0" fillId="3" borderId="1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3" borderId="9" xfId="0" applyFont="1" applyFill="1" applyBorder="1" applyAlignment="1">
      <alignment horizontal="right"/>
    </xf>
    <xf numFmtId="0" fontId="4" fillId="0" borderId="0" xfId="0" applyFont="1" applyAlignment="1">
      <alignment/>
    </xf>
    <xf numFmtId="49" fontId="10" fillId="0" borderId="48" xfId="0" applyNumberFormat="1" applyFont="1" applyBorder="1" applyAlignment="1">
      <alignment/>
    </xf>
    <xf numFmtId="49" fontId="1" fillId="0" borderId="75" xfId="0" applyNumberFormat="1" applyFont="1" applyBorder="1" applyAlignment="1">
      <alignment/>
    </xf>
    <xf numFmtId="49" fontId="1" fillId="0" borderId="71" xfId="0" applyNumberFormat="1" applyFont="1" applyBorder="1" applyAlignment="1">
      <alignment/>
    </xf>
    <xf numFmtId="0" fontId="0" fillId="3" borderId="1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49" fontId="1" fillId="0" borderId="76" xfId="0" applyNumberFormat="1" applyFont="1" applyBorder="1" applyAlignment="1">
      <alignment/>
    </xf>
    <xf numFmtId="0" fontId="0" fillId="3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4" fillId="3" borderId="37" xfId="0" applyFont="1" applyFill="1" applyBorder="1" applyAlignment="1">
      <alignment horizontal="right"/>
    </xf>
    <xf numFmtId="0" fontId="4" fillId="0" borderId="72" xfId="0" applyFont="1" applyBorder="1" applyAlignment="1">
      <alignment horizontal="center"/>
    </xf>
    <xf numFmtId="0" fontId="4" fillId="3" borderId="9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8" xfId="0" applyFont="1" applyBorder="1" applyAlignment="1">
      <alignment horizontal="center"/>
    </xf>
    <xf numFmtId="0" fontId="4" fillId="3" borderId="11" xfId="0" applyFont="1" applyFill="1" applyBorder="1" applyAlignment="1">
      <alignment horizontal="right"/>
    </xf>
    <xf numFmtId="0" fontId="0" fillId="3" borderId="6" xfId="0" applyFont="1" applyFill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5" fillId="0" borderId="32" xfId="0" applyFont="1" applyBorder="1" applyAlignment="1">
      <alignment/>
    </xf>
    <xf numFmtId="0" fontId="0" fillId="0" borderId="24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3" borderId="8" xfId="0" applyFont="1" applyFill="1" applyBorder="1" applyAlignment="1">
      <alignment horizontal="right"/>
    </xf>
    <xf numFmtId="0" fontId="0" fillId="3" borderId="12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0" fillId="0" borderId="5" xfId="0" applyBorder="1" applyAlignment="1">
      <alignment/>
    </xf>
    <xf numFmtId="0" fontId="0" fillId="0" borderId="19" xfId="0" applyBorder="1" applyAlignment="1">
      <alignment/>
    </xf>
    <xf numFmtId="0" fontId="0" fillId="0" borderId="4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 horizontal="center"/>
    </xf>
    <xf numFmtId="0" fontId="17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/>
    </xf>
    <xf numFmtId="49" fontId="1" fillId="0" borderId="71" xfId="0" applyNumberFormat="1" applyFont="1" applyBorder="1" applyAlignment="1">
      <alignment/>
    </xf>
    <xf numFmtId="49" fontId="1" fillId="0" borderId="53" xfId="0" applyNumberFormat="1" applyFont="1" applyBorder="1" applyAlignment="1">
      <alignment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49" fontId="0" fillId="0" borderId="42" xfId="0" applyNumberFormat="1" applyBorder="1" applyAlignment="1">
      <alignment horizontal="center" vertical="center"/>
    </xf>
    <xf numFmtId="0" fontId="0" fillId="0" borderId="43" xfId="0" applyBorder="1" applyAlignment="1">
      <alignment vertical="center"/>
    </xf>
    <xf numFmtId="49" fontId="0" fillId="0" borderId="79" xfId="0" applyNumberFormat="1" applyBorder="1" applyAlignment="1">
      <alignment horizontal="center" vertical="center"/>
    </xf>
    <xf numFmtId="49" fontId="0" fillId="3" borderId="79" xfId="0" applyNumberFormat="1" applyFill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1" fillId="0" borderId="71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49" fontId="1" fillId="0" borderId="51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right"/>
    </xf>
    <xf numFmtId="0" fontId="0" fillId="0" borderId="22" xfId="0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81" xfId="0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4" xfId="0" applyFont="1" applyBorder="1" applyAlignment="1">
      <alignment horizontal="right"/>
    </xf>
    <xf numFmtId="0" fontId="4" fillId="0" borderId="2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right"/>
    </xf>
    <xf numFmtId="0" fontId="5" fillId="0" borderId="82" xfId="0" applyFont="1" applyBorder="1" applyAlignment="1">
      <alignment/>
    </xf>
    <xf numFmtId="0" fontId="4" fillId="0" borderId="26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37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0" fillId="0" borderId="72" xfId="0" applyFont="1" applyFill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right"/>
    </xf>
    <xf numFmtId="0" fontId="4" fillId="0" borderId="8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4" fillId="0" borderId="83" xfId="0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37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4" fillId="0" borderId="84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28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right"/>
    </xf>
    <xf numFmtId="0" fontId="0" fillId="0" borderId="85" xfId="0" applyBorder="1" applyAlignment="1">
      <alignment horizontal="center"/>
    </xf>
    <xf numFmtId="0" fontId="4" fillId="0" borderId="28" xfId="0" applyFont="1" applyFill="1" applyBorder="1" applyAlignment="1">
      <alignment horizontal="right"/>
    </xf>
    <xf numFmtId="0" fontId="4" fillId="0" borderId="72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0" fillId="0" borderId="4" xfId="0" applyBorder="1" applyAlignment="1">
      <alignment horizontal="center"/>
    </xf>
    <xf numFmtId="0" fontId="5" fillId="0" borderId="19" xfId="0" applyFont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4" fillId="0" borderId="9" xfId="0" applyFont="1" applyFill="1" applyBorder="1" applyAlignment="1">
      <alignment/>
    </xf>
    <xf numFmtId="0" fontId="0" fillId="0" borderId="83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0" xfId="0" applyFill="1" applyAlignment="1">
      <alignment horizontal="right"/>
    </xf>
    <xf numFmtId="0" fontId="14" fillId="0" borderId="6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18" fillId="4" borderId="60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8" fillId="4" borderId="61" xfId="0" applyFont="1" applyFill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2" fillId="4" borderId="6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61" xfId="0" applyFont="1" applyFill="1" applyBorder="1" applyAlignment="1">
      <alignment horizontal="center"/>
    </xf>
    <xf numFmtId="49" fontId="1" fillId="0" borderId="6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84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2" fillId="2" borderId="48" xfId="0" applyNumberFormat="1" applyFont="1" applyFill="1" applyBorder="1" applyAlignment="1">
      <alignment horizontal="left"/>
    </xf>
    <xf numFmtId="49" fontId="2" fillId="5" borderId="48" xfId="0" applyNumberFormat="1" applyFont="1" applyFill="1" applyBorder="1" applyAlignment="1">
      <alignment horizontal="left"/>
    </xf>
    <xf numFmtId="49" fontId="3" fillId="5" borderId="86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8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8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49" fontId="1" fillId="0" borderId="89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1752600</xdr:colOff>
      <xdr:row>0</xdr:row>
      <xdr:rowOff>19050</xdr:rowOff>
    </xdr:from>
    <xdr:to>
      <xdr:col>5</xdr:col>
      <xdr:colOff>676275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9050"/>
          <a:ext cx="1457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1</xdr:row>
      <xdr:rowOff>19050</xdr:rowOff>
    </xdr:from>
    <xdr:to>
      <xdr:col>6</xdr:col>
      <xdr:colOff>295275</xdr:colOff>
      <xdr:row>7</xdr:row>
      <xdr:rowOff>57150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04775"/>
          <a:ext cx="981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4:I4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3" ht="13.5" thickBot="1"/>
    <row r="4" spans="1:6" ht="12.75">
      <c r="A4" s="162"/>
      <c r="B4" s="163"/>
      <c r="C4" s="163"/>
      <c r="D4" s="163"/>
      <c r="E4" s="163"/>
      <c r="F4" s="164"/>
    </row>
    <row r="5" spans="1:9" ht="12.75">
      <c r="A5" s="360" t="s">
        <v>143</v>
      </c>
      <c r="B5" s="263"/>
      <c r="C5" s="263"/>
      <c r="D5" s="263"/>
      <c r="E5" s="263"/>
      <c r="F5" s="264"/>
      <c r="G5" s="98"/>
      <c r="H5" s="98"/>
      <c r="I5" s="98"/>
    </row>
    <row r="6" spans="1:6" ht="12.75">
      <c r="A6" s="152"/>
      <c r="B6" s="107"/>
      <c r="C6" s="107"/>
      <c r="D6" s="107"/>
      <c r="E6" s="107"/>
      <c r="F6" s="153"/>
    </row>
    <row r="7" spans="1:9" ht="18">
      <c r="A7" s="354" t="s">
        <v>99</v>
      </c>
      <c r="B7" s="355"/>
      <c r="C7" s="355"/>
      <c r="D7" s="355"/>
      <c r="E7" s="355"/>
      <c r="F7" s="356"/>
      <c r="G7" s="99"/>
      <c r="H7" s="99"/>
      <c r="I7" s="99"/>
    </row>
    <row r="8" spans="1:6" ht="12.75">
      <c r="A8" s="152"/>
      <c r="B8" s="107"/>
      <c r="C8" s="107"/>
      <c r="D8" s="107"/>
      <c r="E8" s="107"/>
      <c r="F8" s="153"/>
    </row>
    <row r="9" spans="1:6" ht="15.75">
      <c r="A9" s="362" t="s">
        <v>246</v>
      </c>
      <c r="B9" s="363"/>
      <c r="C9" s="363"/>
      <c r="D9" s="363"/>
      <c r="E9" s="363"/>
      <c r="F9" s="364"/>
    </row>
    <row r="10" spans="1:9" ht="15.75">
      <c r="A10" s="357" t="s">
        <v>247</v>
      </c>
      <c r="B10" s="358"/>
      <c r="C10" s="358"/>
      <c r="D10" s="358"/>
      <c r="E10" s="358"/>
      <c r="F10" s="359"/>
      <c r="G10" s="97"/>
      <c r="H10" s="97"/>
      <c r="I10" s="97"/>
    </row>
    <row r="11" spans="1:6" ht="15">
      <c r="A11" s="265" t="s">
        <v>264</v>
      </c>
      <c r="B11" s="237"/>
      <c r="C11" s="237"/>
      <c r="D11" s="237"/>
      <c r="E11" s="237"/>
      <c r="F11" s="361"/>
    </row>
    <row r="12" spans="1:6" ht="12.75">
      <c r="A12" s="152"/>
      <c r="B12" s="107"/>
      <c r="C12" s="107"/>
      <c r="D12" s="107"/>
      <c r="E12" s="107"/>
      <c r="F12" s="153"/>
    </row>
    <row r="13" spans="1:6" ht="12.75">
      <c r="A13" s="152"/>
      <c r="B13" s="107"/>
      <c r="C13" s="107"/>
      <c r="D13" s="107"/>
      <c r="E13" s="107"/>
      <c r="F13" s="153"/>
    </row>
    <row r="14" spans="1:6" ht="15">
      <c r="A14" s="152"/>
      <c r="B14" s="154"/>
      <c r="C14" s="155" t="s">
        <v>100</v>
      </c>
      <c r="D14" s="156">
        <f>2+3+2+3+2+3+3+4+3+3</f>
        <v>28</v>
      </c>
      <c r="E14" s="107"/>
      <c r="F14" s="153"/>
    </row>
    <row r="15" spans="1:6" ht="12.75">
      <c r="A15" s="152"/>
      <c r="B15" s="107"/>
      <c r="C15" s="107"/>
      <c r="D15" s="107"/>
      <c r="E15" s="107"/>
      <c r="F15" s="153"/>
    </row>
    <row r="16" spans="1:9" ht="12.75">
      <c r="A16" s="351" t="s">
        <v>101</v>
      </c>
      <c r="B16" s="352"/>
      <c r="C16" s="352"/>
      <c r="D16" s="352"/>
      <c r="E16" s="352"/>
      <c r="F16" s="353"/>
      <c r="G16" s="100"/>
      <c r="H16" s="100"/>
      <c r="I16" s="216"/>
    </row>
    <row r="17" spans="1:6" ht="12.75">
      <c r="A17" s="152"/>
      <c r="B17" s="107"/>
      <c r="C17" s="107"/>
      <c r="D17" s="107"/>
      <c r="E17" s="107"/>
      <c r="F17" s="153"/>
    </row>
    <row r="18" spans="1:8" ht="13.5" thickBot="1">
      <c r="A18" s="152"/>
      <c r="B18" s="157"/>
      <c r="C18" s="157" t="s">
        <v>105</v>
      </c>
      <c r="D18" s="157"/>
      <c r="E18" s="157"/>
      <c r="F18" s="158"/>
      <c r="G18" s="101"/>
      <c r="H18" s="101"/>
    </row>
    <row r="19" spans="1:8" ht="13.5" thickTop="1">
      <c r="A19" s="152"/>
      <c r="B19" s="157"/>
      <c r="C19" s="108" t="s">
        <v>239</v>
      </c>
      <c r="D19" s="109" t="s">
        <v>240</v>
      </c>
      <c r="E19" s="157"/>
      <c r="F19" s="158"/>
      <c r="G19" s="101"/>
      <c r="H19" s="101"/>
    </row>
    <row r="20" spans="1:8" ht="12.75">
      <c r="A20" s="152"/>
      <c r="B20" s="157"/>
      <c r="C20" s="110" t="s">
        <v>241</v>
      </c>
      <c r="D20" s="111" t="s">
        <v>265</v>
      </c>
      <c r="E20" s="157"/>
      <c r="F20" s="158"/>
      <c r="G20" s="101"/>
      <c r="H20" s="101"/>
    </row>
    <row r="21" spans="1:8" ht="12.75">
      <c r="A21" s="152"/>
      <c r="B21" s="157"/>
      <c r="C21" s="173" t="s">
        <v>194</v>
      </c>
      <c r="D21" s="174" t="s">
        <v>266</v>
      </c>
      <c r="E21" s="157"/>
      <c r="F21" s="158"/>
      <c r="G21" s="101"/>
      <c r="H21" s="101"/>
    </row>
    <row r="22" spans="1:6" ht="12.75">
      <c r="A22" s="152"/>
      <c r="B22" s="107"/>
      <c r="C22" s="173" t="s">
        <v>184</v>
      </c>
      <c r="D22" s="174" t="s">
        <v>224</v>
      </c>
      <c r="E22" s="107"/>
      <c r="F22" s="153"/>
    </row>
    <row r="23" spans="1:6" ht="12.75">
      <c r="A23" s="152"/>
      <c r="B23" s="107"/>
      <c r="C23" s="110" t="s">
        <v>202</v>
      </c>
      <c r="D23" s="174" t="s">
        <v>267</v>
      </c>
      <c r="E23" s="107"/>
      <c r="F23" s="153"/>
    </row>
    <row r="24" spans="1:6" ht="12.75">
      <c r="A24" s="152"/>
      <c r="B24" s="107"/>
      <c r="C24" s="173" t="s">
        <v>102</v>
      </c>
      <c r="D24" s="174" t="s">
        <v>220</v>
      </c>
      <c r="E24" s="183"/>
      <c r="F24" s="153"/>
    </row>
    <row r="25" spans="1:6" ht="12.75">
      <c r="A25" s="152"/>
      <c r="B25" s="107"/>
      <c r="C25" s="180" t="s">
        <v>103</v>
      </c>
      <c r="D25" s="181" t="s">
        <v>268</v>
      </c>
      <c r="E25" s="183"/>
      <c r="F25" s="153"/>
    </row>
    <row r="26" spans="1:6" ht="12.75">
      <c r="A26" s="152"/>
      <c r="B26" s="107"/>
      <c r="C26" s="110" t="s">
        <v>104</v>
      </c>
      <c r="D26" s="111" t="s">
        <v>203</v>
      </c>
      <c r="E26" s="183"/>
      <c r="F26" s="153"/>
    </row>
    <row r="27" spans="1:6" ht="12.75">
      <c r="A27" s="152"/>
      <c r="B27" s="107"/>
      <c r="C27" s="180" t="s">
        <v>204</v>
      </c>
      <c r="D27" s="181" t="s">
        <v>237</v>
      </c>
      <c r="E27" s="183"/>
      <c r="F27" s="153"/>
    </row>
    <row r="28" spans="1:6" ht="13.5" thickBot="1">
      <c r="A28" s="152"/>
      <c r="B28" s="107"/>
      <c r="C28" s="112" t="s">
        <v>205</v>
      </c>
      <c r="D28" s="113" t="s">
        <v>269</v>
      </c>
      <c r="E28" s="183"/>
      <c r="F28" s="153"/>
    </row>
    <row r="29" spans="1:6" ht="13.5" thickTop="1">
      <c r="A29" s="152"/>
      <c r="B29" s="107"/>
      <c r="C29" s="107"/>
      <c r="D29" s="107"/>
      <c r="E29" s="183"/>
      <c r="F29" s="153"/>
    </row>
    <row r="30" spans="1:6" ht="12.75">
      <c r="A30" s="152"/>
      <c r="B30" s="107"/>
      <c r="C30" s="107"/>
      <c r="D30" s="185"/>
      <c r="E30" s="183"/>
      <c r="F30" s="153"/>
    </row>
    <row r="31" spans="1:6" ht="12.75">
      <c r="A31" s="152"/>
      <c r="B31" s="107"/>
      <c r="C31" s="107"/>
      <c r="D31" s="107"/>
      <c r="E31" s="183"/>
      <c r="F31" s="153"/>
    </row>
    <row r="32" spans="1:6" ht="12.75">
      <c r="A32" s="152"/>
      <c r="B32" s="107"/>
      <c r="C32" s="107"/>
      <c r="D32" s="107"/>
      <c r="E32" s="107"/>
      <c r="F32" s="153"/>
    </row>
    <row r="33" spans="1:6" ht="13.5" thickBot="1">
      <c r="A33" s="152"/>
      <c r="B33" s="107"/>
      <c r="C33" s="107" t="s">
        <v>106</v>
      </c>
      <c r="D33" s="107"/>
      <c r="E33" s="107"/>
      <c r="F33" s="153"/>
    </row>
    <row r="34" spans="1:6" ht="13.5" thickTop="1">
      <c r="A34" s="152"/>
      <c r="B34" s="107"/>
      <c r="C34" s="108" t="s">
        <v>185</v>
      </c>
      <c r="D34" s="109" t="s">
        <v>242</v>
      </c>
      <c r="E34" s="107"/>
      <c r="F34" s="153"/>
    </row>
    <row r="35" spans="1:6" ht="12.75">
      <c r="A35" s="152"/>
      <c r="B35" s="107"/>
      <c r="C35" s="110"/>
      <c r="D35" s="111" t="s">
        <v>238</v>
      </c>
      <c r="E35" s="107"/>
      <c r="F35" s="153"/>
    </row>
    <row r="36" spans="1:6" ht="12.75">
      <c r="A36" s="152"/>
      <c r="B36" s="107"/>
      <c r="C36" s="110"/>
      <c r="D36" s="111"/>
      <c r="E36" s="107"/>
      <c r="F36" s="153"/>
    </row>
    <row r="37" spans="1:6" ht="12.75">
      <c r="A37" s="152"/>
      <c r="B37" s="107"/>
      <c r="C37" s="110" t="s">
        <v>186</v>
      </c>
      <c r="D37" s="111" t="s">
        <v>243</v>
      </c>
      <c r="E37" s="107"/>
      <c r="F37" s="153"/>
    </row>
    <row r="38" spans="1:6" ht="13.5" thickBot="1">
      <c r="A38" s="152"/>
      <c r="B38" s="107"/>
      <c r="C38" s="112"/>
      <c r="D38" s="113" t="s">
        <v>244</v>
      </c>
      <c r="E38" s="107"/>
      <c r="F38" s="153"/>
    </row>
    <row r="39" spans="1:6" ht="14.25" thickBot="1" thickTop="1">
      <c r="A39" s="159"/>
      <c r="B39" s="160"/>
      <c r="C39" s="160"/>
      <c r="D39" s="160"/>
      <c r="E39" s="160"/>
      <c r="F39" s="161"/>
    </row>
    <row r="41" ht="12.75">
      <c r="A41" s="165" t="s">
        <v>245</v>
      </c>
    </row>
    <row r="42" ht="12.75">
      <c r="A42" s="2"/>
    </row>
    <row r="43" ht="12.75">
      <c r="A43" s="41" t="s">
        <v>69</v>
      </c>
    </row>
  </sheetData>
  <mergeCells count="6">
    <mergeCell ref="A16:F16"/>
    <mergeCell ref="A7:F7"/>
    <mergeCell ref="A10:F10"/>
    <mergeCell ref="A5:F5"/>
    <mergeCell ref="A11:F11"/>
    <mergeCell ref="A9:F9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M195"/>
  <sheetViews>
    <sheetView workbookViewId="0" topLeftCell="A1">
      <selection activeCell="A1" sqref="A1"/>
    </sheetView>
  </sheetViews>
  <sheetFormatPr defaultColWidth="9.00390625" defaultRowHeight="6.75" customHeight="1"/>
  <cols>
    <col min="1" max="1" width="2.375" style="20" customWidth="1"/>
    <col min="2" max="2" width="16.75390625" style="17" customWidth="1"/>
    <col min="3" max="3" width="16.25390625" style="17" customWidth="1"/>
    <col min="4" max="4" width="12.375" style="17" customWidth="1"/>
    <col min="5" max="6" width="12.375" style="20" customWidth="1"/>
    <col min="7" max="7" width="5.00390625" style="20" customWidth="1"/>
    <col min="8" max="8" width="4.75390625" style="20" customWidth="1"/>
    <col min="9" max="16384" width="9.125" style="20" customWidth="1"/>
  </cols>
  <sheetData>
    <row r="1" ht="6.75" customHeight="1" thickBot="1"/>
    <row r="2" spans="2:5" ht="16.5" thickTop="1">
      <c r="B2" s="172" t="s">
        <v>270</v>
      </c>
      <c r="C2" s="175"/>
      <c r="D2" s="175"/>
      <c r="E2" s="132"/>
    </row>
    <row r="3" spans="2:5" ht="6.75" customHeight="1">
      <c r="B3" s="123"/>
      <c r="C3" s="19"/>
      <c r="D3" s="16"/>
      <c r="E3" s="129"/>
    </row>
    <row r="4" spans="2:5" ht="6.75" customHeight="1">
      <c r="B4" s="370" t="s">
        <v>57</v>
      </c>
      <c r="C4" s="16"/>
      <c r="D4" s="16"/>
      <c r="E4" s="122"/>
    </row>
    <row r="5" spans="2:5" ht="6.75" customHeight="1">
      <c r="B5" s="370"/>
      <c r="C5" s="16"/>
      <c r="D5" s="16"/>
      <c r="E5" s="122"/>
    </row>
    <row r="6" spans="2:5" ht="6.75" customHeight="1">
      <c r="B6" s="371" t="s">
        <v>248</v>
      </c>
      <c r="C6" s="16"/>
      <c r="D6" s="16"/>
      <c r="E6" s="122"/>
    </row>
    <row r="7" spans="2:5" ht="6.75" customHeight="1" thickBot="1">
      <c r="B7" s="372"/>
      <c r="C7" s="121"/>
      <c r="D7" s="121"/>
      <c r="E7" s="134"/>
    </row>
    <row r="8" spans="2:5" ht="6.75" customHeight="1">
      <c r="B8" s="123"/>
      <c r="C8" s="16"/>
      <c r="D8" s="16"/>
      <c r="E8" s="122"/>
    </row>
    <row r="9" spans="2:5" ht="6.75" customHeight="1">
      <c r="B9" s="128"/>
      <c r="C9" s="373" t="s">
        <v>240</v>
      </c>
      <c r="D9" s="16"/>
      <c r="E9" s="122"/>
    </row>
    <row r="10" spans="2:5" ht="6.75" customHeight="1">
      <c r="B10" s="128"/>
      <c r="C10" s="374"/>
      <c r="D10" s="16"/>
      <c r="E10" s="122"/>
    </row>
    <row r="11" spans="2:5" ht="6.75" customHeight="1">
      <c r="B11" s="128"/>
      <c r="C11" s="62"/>
      <c r="D11" s="16"/>
      <c r="E11" s="122"/>
    </row>
    <row r="12" spans="2:5" ht="6.75" customHeight="1">
      <c r="B12" s="123"/>
      <c r="C12" s="61"/>
      <c r="D12" s="16"/>
      <c r="E12" s="122"/>
    </row>
    <row r="13" spans="2:5" ht="6.75" customHeight="1">
      <c r="B13" s="128"/>
      <c r="C13" s="18"/>
      <c r="D13" s="16"/>
      <c r="E13" s="122"/>
    </row>
    <row r="14" spans="2:5" ht="6.75" customHeight="1">
      <c r="B14" s="186"/>
      <c r="C14" s="18"/>
      <c r="D14" s="365" t="s">
        <v>44</v>
      </c>
      <c r="E14" s="122"/>
    </row>
    <row r="15" spans="2:5" ht="6.75" customHeight="1">
      <c r="B15" s="186"/>
      <c r="C15" s="18"/>
      <c r="D15" s="366"/>
      <c r="E15" s="122"/>
    </row>
    <row r="16" spans="2:5" ht="6.75" customHeight="1">
      <c r="B16" s="128"/>
      <c r="C16" s="18"/>
      <c r="D16" s="367" t="s">
        <v>262</v>
      </c>
      <c r="E16" s="122"/>
    </row>
    <row r="17" spans="2:5" ht="6.75" customHeight="1">
      <c r="B17" s="128"/>
      <c r="C17" s="18"/>
      <c r="D17" s="365"/>
      <c r="E17" s="122"/>
    </row>
    <row r="18" spans="2:5" ht="6.75" customHeight="1">
      <c r="B18" s="128"/>
      <c r="C18" s="18"/>
      <c r="D18" s="16"/>
      <c r="E18" s="122"/>
    </row>
    <row r="19" spans="2:5" ht="6.75" customHeight="1">
      <c r="B19" s="128"/>
      <c r="C19" s="368" t="s">
        <v>249</v>
      </c>
      <c r="D19" s="16"/>
      <c r="E19" s="122"/>
    </row>
    <row r="20" spans="2:5" ht="6.75" customHeight="1">
      <c r="B20" s="128"/>
      <c r="C20" s="369"/>
      <c r="D20" s="16"/>
      <c r="E20" s="122"/>
    </row>
    <row r="21" spans="2:5" ht="6.75" customHeight="1">
      <c r="B21" s="128"/>
      <c r="C21" s="192"/>
      <c r="D21" s="16"/>
      <c r="E21" s="122"/>
    </row>
    <row r="22" spans="2:5" ht="6.75" customHeight="1">
      <c r="B22" s="128"/>
      <c r="C22" s="21"/>
      <c r="D22" s="16"/>
      <c r="E22" s="122"/>
    </row>
    <row r="23" spans="2:5" ht="6.75" customHeight="1" thickBot="1">
      <c r="B23" s="131"/>
      <c r="C23" s="133"/>
      <c r="D23" s="126"/>
      <c r="E23" s="127"/>
    </row>
    <row r="24" spans="2:5" ht="6.75" customHeight="1" thickTop="1">
      <c r="B24" s="188"/>
      <c r="C24" s="130"/>
      <c r="D24" s="16"/>
      <c r="E24" s="188"/>
    </row>
    <row r="25" ht="6.75" customHeight="1" thickBot="1"/>
    <row r="26" spans="2:7" ht="16.5" customHeight="1" thickTop="1">
      <c r="B26" s="172" t="s">
        <v>270</v>
      </c>
      <c r="C26" s="175"/>
      <c r="D26" s="175"/>
      <c r="E26" s="231"/>
      <c r="F26" s="221"/>
      <c r="G26" s="222"/>
    </row>
    <row r="27" spans="2:7" ht="6.75" customHeight="1">
      <c r="B27" s="123"/>
      <c r="C27" s="19"/>
      <c r="D27" s="16"/>
      <c r="E27" s="16"/>
      <c r="F27" s="53"/>
      <c r="G27" s="122"/>
    </row>
    <row r="28" spans="2:7" ht="6.75" customHeight="1">
      <c r="B28" s="370" t="s">
        <v>57</v>
      </c>
      <c r="C28" s="16"/>
      <c r="D28" s="16"/>
      <c r="E28" s="53"/>
      <c r="F28" s="53"/>
      <c r="G28" s="122"/>
    </row>
    <row r="29" spans="2:7" ht="6.75" customHeight="1">
      <c r="B29" s="370"/>
      <c r="C29" s="16"/>
      <c r="D29" s="16"/>
      <c r="E29" s="53"/>
      <c r="F29" s="53"/>
      <c r="G29" s="122"/>
    </row>
    <row r="30" spans="2:7" ht="6.75" customHeight="1">
      <c r="B30" s="371" t="s">
        <v>255</v>
      </c>
      <c r="C30" s="16"/>
      <c r="D30" s="16"/>
      <c r="E30" s="53"/>
      <c r="F30" s="53"/>
      <c r="G30" s="122"/>
    </row>
    <row r="31" spans="2:7" ht="6.75" customHeight="1" thickBot="1">
      <c r="B31" s="372"/>
      <c r="C31" s="121"/>
      <c r="D31" s="121"/>
      <c r="E31" s="232"/>
      <c r="F31" s="53"/>
      <c r="G31" s="122"/>
    </row>
    <row r="32" spans="2:13" ht="19.5" customHeight="1">
      <c r="B32" s="223"/>
      <c r="C32" s="217" t="s">
        <v>108</v>
      </c>
      <c r="D32" s="217" t="s">
        <v>107</v>
      </c>
      <c r="E32" s="217" t="s">
        <v>271</v>
      </c>
      <c r="F32" s="217" t="s">
        <v>250</v>
      </c>
      <c r="G32" s="224" t="s">
        <v>251</v>
      </c>
      <c r="J32" s="233"/>
      <c r="K32" s="233"/>
      <c r="L32" s="233"/>
      <c r="M32" s="233"/>
    </row>
    <row r="33" spans="2:13" ht="19.5" customHeight="1">
      <c r="B33" s="225" t="s">
        <v>108</v>
      </c>
      <c r="C33" s="218"/>
      <c r="D33" s="219" t="s">
        <v>260</v>
      </c>
      <c r="E33" s="219" t="s">
        <v>272</v>
      </c>
      <c r="F33" s="219" t="s">
        <v>256</v>
      </c>
      <c r="G33" s="226" t="s">
        <v>254</v>
      </c>
      <c r="J33" s="233"/>
      <c r="K33" s="233"/>
      <c r="L33" s="233"/>
      <c r="M33" s="233"/>
    </row>
    <row r="34" spans="2:13" ht="19.5" customHeight="1">
      <c r="B34" s="225" t="s">
        <v>107</v>
      </c>
      <c r="C34" s="219" t="s">
        <v>227</v>
      </c>
      <c r="D34" s="218"/>
      <c r="E34" s="219" t="s">
        <v>274</v>
      </c>
      <c r="F34" s="219" t="s">
        <v>276</v>
      </c>
      <c r="G34" s="226" t="s">
        <v>252</v>
      </c>
      <c r="J34" s="234"/>
      <c r="K34" s="234"/>
      <c r="L34" s="233"/>
      <c r="M34" s="233"/>
    </row>
    <row r="35" spans="2:13" ht="19.5" customHeight="1" thickBot="1">
      <c r="B35" s="227" t="s">
        <v>271</v>
      </c>
      <c r="C35" s="228" t="s">
        <v>273</v>
      </c>
      <c r="D35" s="228" t="s">
        <v>275</v>
      </c>
      <c r="E35" s="229"/>
      <c r="F35" s="228" t="s">
        <v>277</v>
      </c>
      <c r="G35" s="230" t="s">
        <v>253</v>
      </c>
      <c r="J35" s="233"/>
      <c r="K35" s="233"/>
      <c r="L35" s="233"/>
      <c r="M35" s="233"/>
    </row>
    <row r="36" spans="2:13" ht="6.75" customHeight="1" thickTop="1">
      <c r="B36"/>
      <c r="C36"/>
      <c r="D36"/>
      <c r="E36"/>
      <c r="F36"/>
      <c r="G36"/>
      <c r="L36" s="233"/>
      <c r="M36" s="233"/>
    </row>
    <row r="37" spans="2:13" ht="19.5" customHeight="1">
      <c r="B37" s="220" t="s">
        <v>287</v>
      </c>
      <c r="C37"/>
      <c r="D37"/>
      <c r="E37"/>
      <c r="F37"/>
      <c r="G37"/>
      <c r="L37" s="233"/>
      <c r="M37" s="233"/>
    </row>
    <row r="38" spans="2:7" ht="6.75" customHeight="1">
      <c r="B38" s="220"/>
      <c r="C38"/>
      <c r="D38"/>
      <c r="E38"/>
      <c r="F38"/>
      <c r="G38"/>
    </row>
    <row r="39" ht="6.75" customHeight="1" thickBot="1"/>
    <row r="40" spans="2:5" ht="16.5" thickTop="1">
      <c r="B40" s="172" t="s">
        <v>270</v>
      </c>
      <c r="C40" s="175"/>
      <c r="D40" s="175"/>
      <c r="E40" s="132"/>
    </row>
    <row r="41" spans="2:5" ht="6.75" customHeight="1">
      <c r="B41" s="123"/>
      <c r="C41" s="19"/>
      <c r="D41" s="16"/>
      <c r="E41" s="129"/>
    </row>
    <row r="42" spans="2:5" ht="6.75" customHeight="1">
      <c r="B42" s="370" t="s">
        <v>57</v>
      </c>
      <c r="C42" s="16"/>
      <c r="D42" s="16"/>
      <c r="E42" s="122"/>
    </row>
    <row r="43" spans="2:5" ht="6.75" customHeight="1">
      <c r="B43" s="370"/>
      <c r="C43" s="16"/>
      <c r="D43" s="16"/>
      <c r="E43" s="122"/>
    </row>
    <row r="44" spans="2:5" ht="6.75" customHeight="1">
      <c r="B44" s="371" t="s">
        <v>187</v>
      </c>
      <c r="C44" s="16"/>
      <c r="D44" s="16"/>
      <c r="E44" s="122"/>
    </row>
    <row r="45" spans="2:5" ht="6.75" customHeight="1" thickBot="1">
      <c r="B45" s="372"/>
      <c r="C45" s="121"/>
      <c r="D45" s="121"/>
      <c r="E45" s="134"/>
    </row>
    <row r="46" spans="2:5" ht="6.75" customHeight="1">
      <c r="B46" s="123"/>
      <c r="C46" s="16"/>
      <c r="D46" s="16"/>
      <c r="E46" s="122"/>
    </row>
    <row r="47" spans="2:5" ht="6.75" customHeight="1">
      <c r="B47" s="128"/>
      <c r="C47" s="373" t="s">
        <v>238</v>
      </c>
      <c r="D47" s="16"/>
      <c r="E47" s="122"/>
    </row>
    <row r="48" spans="2:5" ht="6.75" customHeight="1">
      <c r="B48" s="128"/>
      <c r="C48" s="374"/>
      <c r="D48" s="16"/>
      <c r="E48" s="122"/>
    </row>
    <row r="49" spans="2:5" ht="6.75" customHeight="1">
      <c r="B49" s="128"/>
      <c r="C49" s="62"/>
      <c r="D49" s="16"/>
      <c r="E49" s="122"/>
    </row>
    <row r="50" spans="2:5" ht="6.75" customHeight="1">
      <c r="B50" s="123"/>
      <c r="C50" s="61"/>
      <c r="D50" s="16"/>
      <c r="E50" s="122"/>
    </row>
    <row r="51" spans="2:5" ht="6.75" customHeight="1">
      <c r="B51" s="128"/>
      <c r="C51" s="18"/>
      <c r="D51" s="16"/>
      <c r="E51" s="122"/>
    </row>
    <row r="52" spans="2:5" ht="6.75" customHeight="1">
      <c r="B52" s="186"/>
      <c r="C52" s="18"/>
      <c r="D52" s="365" t="s">
        <v>278</v>
      </c>
      <c r="E52" s="122"/>
    </row>
    <row r="53" spans="2:5" ht="6.75" customHeight="1">
      <c r="B53" s="186"/>
      <c r="C53" s="18"/>
      <c r="D53" s="366"/>
      <c r="E53" s="122"/>
    </row>
    <row r="54" spans="2:5" ht="6.75" customHeight="1">
      <c r="B54" s="128"/>
      <c r="C54" s="18"/>
      <c r="D54" s="367" t="s">
        <v>279</v>
      </c>
      <c r="E54" s="122"/>
    </row>
    <row r="55" spans="2:5" ht="6.75" customHeight="1">
      <c r="B55" s="128"/>
      <c r="C55" s="18"/>
      <c r="D55" s="365"/>
      <c r="E55" s="122"/>
    </row>
    <row r="56" spans="2:5" ht="6.75" customHeight="1">
      <c r="B56" s="128"/>
      <c r="C56" s="18"/>
      <c r="D56" s="16"/>
      <c r="E56" s="122"/>
    </row>
    <row r="57" spans="2:5" ht="6.75" customHeight="1">
      <c r="B57" s="128"/>
      <c r="C57" s="368" t="s">
        <v>266</v>
      </c>
      <c r="D57" s="16"/>
      <c r="E57" s="122"/>
    </row>
    <row r="58" spans="2:5" ht="6.75" customHeight="1">
      <c r="B58" s="128"/>
      <c r="C58" s="369"/>
      <c r="D58" s="16"/>
      <c r="E58" s="122"/>
    </row>
    <row r="59" spans="2:5" ht="6.75" customHeight="1">
      <c r="B59" s="128"/>
      <c r="C59" s="192"/>
      <c r="D59" s="16"/>
      <c r="E59" s="122"/>
    </row>
    <row r="60" spans="2:5" ht="6.75" customHeight="1">
      <c r="B60" s="128"/>
      <c r="C60" s="21"/>
      <c r="D60" s="16"/>
      <c r="E60" s="122"/>
    </row>
    <row r="61" spans="2:5" ht="6.75" customHeight="1" thickBot="1">
      <c r="B61" s="131"/>
      <c r="C61" s="133"/>
      <c r="D61" s="126"/>
      <c r="E61" s="127"/>
    </row>
    <row r="62" ht="6.75" customHeight="1" thickTop="1"/>
    <row r="63" ht="6.75" customHeight="1" thickBot="1"/>
    <row r="64" spans="2:7" ht="16.5" customHeight="1" thickTop="1">
      <c r="B64" s="172" t="s">
        <v>270</v>
      </c>
      <c r="C64" s="175"/>
      <c r="D64" s="175"/>
      <c r="E64" s="231"/>
      <c r="F64" s="221"/>
      <c r="G64" s="222"/>
    </row>
    <row r="65" spans="2:7" ht="6.75" customHeight="1">
      <c r="B65" s="123"/>
      <c r="C65" s="19"/>
      <c r="D65" s="16"/>
      <c r="E65" s="16"/>
      <c r="F65" s="53"/>
      <c r="G65" s="122"/>
    </row>
    <row r="66" spans="2:7" ht="6.75" customHeight="1">
      <c r="B66" s="370" t="s">
        <v>57</v>
      </c>
      <c r="C66" s="16"/>
      <c r="D66" s="16"/>
      <c r="E66" s="53"/>
      <c r="F66" s="53"/>
      <c r="G66" s="122"/>
    </row>
    <row r="67" spans="2:7" ht="6.75" customHeight="1">
      <c r="B67" s="370"/>
      <c r="C67" s="16"/>
      <c r="D67" s="16"/>
      <c r="E67" s="53"/>
      <c r="F67" s="53"/>
      <c r="G67" s="122"/>
    </row>
    <row r="68" spans="2:7" ht="6.75" customHeight="1">
      <c r="B68" s="371" t="s">
        <v>195</v>
      </c>
      <c r="C68" s="16"/>
      <c r="D68" s="16"/>
      <c r="E68" s="53"/>
      <c r="F68" s="53"/>
      <c r="G68" s="122"/>
    </row>
    <row r="69" spans="2:7" ht="6.75" customHeight="1" thickBot="1">
      <c r="B69" s="372"/>
      <c r="C69" s="121"/>
      <c r="D69" s="121"/>
      <c r="E69" s="232"/>
      <c r="F69" s="53"/>
      <c r="G69" s="122"/>
    </row>
    <row r="70" spans="2:13" ht="19.5" customHeight="1">
      <c r="B70" s="223"/>
      <c r="C70" s="217" t="s">
        <v>15</v>
      </c>
      <c r="D70" s="217" t="s">
        <v>191</v>
      </c>
      <c r="E70" s="217" t="s">
        <v>21</v>
      </c>
      <c r="F70" s="217" t="s">
        <v>250</v>
      </c>
      <c r="G70" s="224" t="s">
        <v>251</v>
      </c>
      <c r="J70" s="233"/>
      <c r="K70" s="233"/>
      <c r="L70" s="233"/>
      <c r="M70" s="233"/>
    </row>
    <row r="71" spans="2:13" ht="19.5" customHeight="1">
      <c r="B71" s="225" t="s">
        <v>15</v>
      </c>
      <c r="C71" s="218"/>
      <c r="D71" s="219" t="s">
        <v>221</v>
      </c>
      <c r="E71" s="219" t="s">
        <v>262</v>
      </c>
      <c r="F71" s="219" t="s">
        <v>280</v>
      </c>
      <c r="G71" s="226" t="s">
        <v>252</v>
      </c>
      <c r="J71" s="233"/>
      <c r="K71" s="233"/>
      <c r="L71" s="233"/>
      <c r="M71" s="233"/>
    </row>
    <row r="72" spans="2:13" ht="19.5" customHeight="1">
      <c r="B72" s="225" t="s">
        <v>191</v>
      </c>
      <c r="C72" s="219" t="s">
        <v>259</v>
      </c>
      <c r="D72" s="218"/>
      <c r="E72" s="219" t="s">
        <v>281</v>
      </c>
      <c r="F72" s="219" t="s">
        <v>282</v>
      </c>
      <c r="G72" s="226" t="s">
        <v>253</v>
      </c>
      <c r="J72" s="234"/>
      <c r="K72" s="234"/>
      <c r="L72" s="233"/>
      <c r="M72" s="233"/>
    </row>
    <row r="73" spans="2:13" ht="19.5" customHeight="1" thickBot="1">
      <c r="B73" s="227" t="s">
        <v>21</v>
      </c>
      <c r="C73" s="228" t="s">
        <v>283</v>
      </c>
      <c r="D73" s="228" t="s">
        <v>284</v>
      </c>
      <c r="E73" s="229"/>
      <c r="F73" s="228" t="s">
        <v>285</v>
      </c>
      <c r="G73" s="230" t="s">
        <v>254</v>
      </c>
      <c r="J73" s="233"/>
      <c r="K73" s="233"/>
      <c r="L73" s="233"/>
      <c r="M73" s="233"/>
    </row>
    <row r="74" ht="6.75" customHeight="1" thickTop="1"/>
    <row r="75" spans="2:13" ht="19.5" customHeight="1">
      <c r="B75" s="220" t="s">
        <v>286</v>
      </c>
      <c r="C75"/>
      <c r="D75"/>
      <c r="E75"/>
      <c r="F75"/>
      <c r="G75"/>
      <c r="L75" s="233"/>
      <c r="M75" s="233"/>
    </row>
    <row r="77" spans="2:5" ht="6.75" customHeight="1" thickBot="1">
      <c r="B77" s="21"/>
      <c r="C77" s="16"/>
      <c r="D77" s="16"/>
      <c r="E77" s="53"/>
    </row>
    <row r="78" spans="2:5" ht="16.5" thickTop="1">
      <c r="B78" s="172" t="s">
        <v>270</v>
      </c>
      <c r="C78" s="175"/>
      <c r="D78" s="175"/>
      <c r="E78" s="132"/>
    </row>
    <row r="79" spans="2:5" ht="6.75" customHeight="1">
      <c r="B79" s="123"/>
      <c r="C79" s="19"/>
      <c r="D79" s="16"/>
      <c r="E79" s="129"/>
    </row>
    <row r="80" spans="2:5" ht="6.75" customHeight="1">
      <c r="B80" s="370" t="s">
        <v>57</v>
      </c>
      <c r="C80" s="16"/>
      <c r="D80" s="16"/>
      <c r="E80" s="122"/>
    </row>
    <row r="81" spans="2:5" ht="6.75" customHeight="1">
      <c r="B81" s="370"/>
      <c r="C81" s="16"/>
      <c r="D81" s="16"/>
      <c r="E81" s="122"/>
    </row>
    <row r="82" spans="2:5" ht="6.75" customHeight="1">
      <c r="B82" s="371" t="s">
        <v>288</v>
      </c>
      <c r="C82" s="16"/>
      <c r="D82" s="16"/>
      <c r="E82" s="122"/>
    </row>
    <row r="83" spans="2:5" ht="6.75" customHeight="1" thickBot="1">
      <c r="B83" s="372"/>
      <c r="C83" s="121"/>
      <c r="D83" s="121"/>
      <c r="E83" s="134"/>
    </row>
    <row r="84" spans="2:5" ht="6.75" customHeight="1">
      <c r="B84" s="123"/>
      <c r="C84" s="16"/>
      <c r="D84" s="16"/>
      <c r="E84" s="122"/>
    </row>
    <row r="85" spans="2:5" ht="6.75" customHeight="1">
      <c r="B85" s="128"/>
      <c r="C85" s="373" t="s">
        <v>267</v>
      </c>
      <c r="D85" s="16"/>
      <c r="E85" s="122"/>
    </row>
    <row r="86" spans="2:5" ht="6.75" customHeight="1">
      <c r="B86" s="128"/>
      <c r="C86" s="374"/>
      <c r="D86" s="16"/>
      <c r="E86" s="122"/>
    </row>
    <row r="87" spans="2:5" ht="6.75" customHeight="1">
      <c r="B87" s="128"/>
      <c r="C87" s="62"/>
      <c r="D87" s="16"/>
      <c r="E87" s="122"/>
    </row>
    <row r="88" spans="2:5" ht="6.75" customHeight="1">
      <c r="B88" s="123"/>
      <c r="C88" s="61"/>
      <c r="D88" s="16"/>
      <c r="E88" s="122"/>
    </row>
    <row r="89" spans="2:5" ht="6.75" customHeight="1">
      <c r="B89" s="128"/>
      <c r="C89" s="18"/>
      <c r="D89" s="16"/>
      <c r="E89" s="122"/>
    </row>
    <row r="90" spans="2:5" ht="6.75" customHeight="1">
      <c r="B90" s="186"/>
      <c r="C90" s="18"/>
      <c r="D90" s="365" t="s">
        <v>3</v>
      </c>
      <c r="E90" s="122"/>
    </row>
    <row r="91" spans="2:5" ht="6.75" customHeight="1">
      <c r="B91" s="186"/>
      <c r="C91" s="18"/>
      <c r="D91" s="366"/>
      <c r="E91" s="122"/>
    </row>
    <row r="92" spans="2:5" ht="6.75" customHeight="1">
      <c r="B92" s="128"/>
      <c r="C92" s="18"/>
      <c r="D92" s="367" t="s">
        <v>290</v>
      </c>
      <c r="E92" s="122"/>
    </row>
    <row r="93" spans="2:5" ht="6.75" customHeight="1">
      <c r="B93" s="128"/>
      <c r="C93" s="18"/>
      <c r="D93" s="365"/>
      <c r="E93" s="122"/>
    </row>
    <row r="94" spans="2:5" ht="6.75" customHeight="1">
      <c r="B94" s="128"/>
      <c r="C94" s="18"/>
      <c r="D94" s="16"/>
      <c r="E94" s="122"/>
    </row>
    <row r="95" spans="2:5" ht="6.75" customHeight="1">
      <c r="B95" s="128"/>
      <c r="C95" s="368" t="s">
        <v>289</v>
      </c>
      <c r="D95" s="16"/>
      <c r="E95" s="122"/>
    </row>
    <row r="96" spans="2:5" ht="6.75" customHeight="1">
      <c r="B96" s="128"/>
      <c r="C96" s="369"/>
      <c r="D96" s="16"/>
      <c r="E96" s="122"/>
    </row>
    <row r="97" spans="2:5" ht="6.75" customHeight="1">
      <c r="B97" s="128"/>
      <c r="C97" s="192"/>
      <c r="D97" s="16"/>
      <c r="E97" s="122"/>
    </row>
    <row r="98" spans="2:5" ht="6.75" customHeight="1">
      <c r="B98" s="128"/>
      <c r="C98" s="21"/>
      <c r="D98" s="16"/>
      <c r="E98" s="122"/>
    </row>
    <row r="99" spans="2:5" ht="6.75" customHeight="1" thickBot="1">
      <c r="B99" s="131"/>
      <c r="C99" s="133"/>
      <c r="D99" s="126"/>
      <c r="E99" s="127"/>
    </row>
    <row r="100" spans="2:5" ht="6.75" customHeight="1" thickTop="1">
      <c r="B100" s="21"/>
      <c r="C100" s="16"/>
      <c r="D100" s="16"/>
      <c r="E100" s="53"/>
    </row>
    <row r="101" spans="2:5" ht="6.75" customHeight="1" thickBot="1">
      <c r="B101" s="21"/>
      <c r="C101" s="16"/>
      <c r="D101" s="16"/>
      <c r="E101" s="53"/>
    </row>
    <row r="102" spans="2:7" ht="16.5" customHeight="1" thickTop="1">
      <c r="B102" s="172" t="s">
        <v>270</v>
      </c>
      <c r="C102" s="175"/>
      <c r="D102" s="175"/>
      <c r="E102" s="231"/>
      <c r="F102" s="221"/>
      <c r="G102" s="222"/>
    </row>
    <row r="103" spans="2:7" ht="6.75" customHeight="1">
      <c r="B103" s="123"/>
      <c r="C103" s="19"/>
      <c r="D103" s="16"/>
      <c r="E103" s="16"/>
      <c r="F103" s="53"/>
      <c r="G103" s="122"/>
    </row>
    <row r="104" spans="2:7" ht="6.75" customHeight="1">
      <c r="B104" s="370" t="s">
        <v>57</v>
      </c>
      <c r="C104" s="16"/>
      <c r="D104" s="16"/>
      <c r="E104" s="53"/>
      <c r="F104" s="53"/>
      <c r="G104" s="122"/>
    </row>
    <row r="105" spans="2:7" ht="6.75" customHeight="1">
      <c r="B105" s="370"/>
      <c r="C105" s="16"/>
      <c r="D105" s="16"/>
      <c r="E105" s="53"/>
      <c r="F105" s="53"/>
      <c r="G105" s="122"/>
    </row>
    <row r="106" spans="2:7" ht="6.75" customHeight="1">
      <c r="B106" s="371" t="s">
        <v>16</v>
      </c>
      <c r="C106" s="16"/>
      <c r="D106" s="16"/>
      <c r="E106" s="53"/>
      <c r="F106" s="53"/>
      <c r="G106" s="122"/>
    </row>
    <row r="107" spans="2:7" ht="6.75" customHeight="1" thickBot="1">
      <c r="B107" s="372"/>
      <c r="C107" s="121"/>
      <c r="D107" s="121"/>
      <c r="E107" s="232"/>
      <c r="F107" s="53"/>
      <c r="G107" s="122"/>
    </row>
    <row r="108" spans="2:7" ht="19.5" customHeight="1">
      <c r="B108" s="223"/>
      <c r="C108" s="217" t="s">
        <v>91</v>
      </c>
      <c r="D108" s="217" t="s">
        <v>81</v>
      </c>
      <c r="E108" s="217" t="s">
        <v>17</v>
      </c>
      <c r="F108" s="217" t="s">
        <v>250</v>
      </c>
      <c r="G108" s="224" t="s">
        <v>251</v>
      </c>
    </row>
    <row r="109" spans="2:7" ht="19.5" customHeight="1">
      <c r="B109" s="225" t="s">
        <v>91</v>
      </c>
      <c r="C109" s="218"/>
      <c r="D109" s="219" t="s">
        <v>262</v>
      </c>
      <c r="E109" s="219" t="s">
        <v>291</v>
      </c>
      <c r="F109" s="219" t="s">
        <v>292</v>
      </c>
      <c r="G109" s="226" t="s">
        <v>252</v>
      </c>
    </row>
    <row r="110" spans="2:7" ht="19.5" customHeight="1">
      <c r="B110" s="225" t="s">
        <v>81</v>
      </c>
      <c r="C110" s="219" t="s">
        <v>283</v>
      </c>
      <c r="D110" s="218"/>
      <c r="E110" s="219" t="s">
        <v>293</v>
      </c>
      <c r="F110" s="219" t="s">
        <v>294</v>
      </c>
      <c r="G110" s="226" t="s">
        <v>253</v>
      </c>
    </row>
    <row r="111" spans="2:7" ht="19.5" customHeight="1" thickBot="1">
      <c r="B111" s="227" t="s">
        <v>17</v>
      </c>
      <c r="C111" s="228" t="s">
        <v>296</v>
      </c>
      <c r="D111" s="228" t="s">
        <v>295</v>
      </c>
      <c r="E111" s="229"/>
      <c r="F111" s="228" t="s">
        <v>297</v>
      </c>
      <c r="G111" s="230" t="s">
        <v>254</v>
      </c>
    </row>
    <row r="112" spans="2:7" ht="6.75" customHeight="1" thickTop="1">
      <c r="B112"/>
      <c r="C112"/>
      <c r="D112"/>
      <c r="E112"/>
      <c r="F112"/>
      <c r="G112"/>
    </row>
    <row r="113" spans="2:7" ht="19.5" customHeight="1">
      <c r="B113" s="220" t="s">
        <v>298</v>
      </c>
      <c r="C113"/>
      <c r="D113"/>
      <c r="E113"/>
      <c r="F113"/>
      <c r="G113"/>
    </row>
    <row r="114" spans="2:5" ht="6.75" customHeight="1">
      <c r="B114" s="21"/>
      <c r="C114" s="21"/>
      <c r="D114" s="16"/>
      <c r="E114" s="16"/>
    </row>
    <row r="115" spans="2:5" ht="6.75" customHeight="1" thickBot="1">
      <c r="B115" s="21"/>
      <c r="C115" s="130"/>
      <c r="D115" s="16"/>
      <c r="E115" s="21"/>
    </row>
    <row r="116" spans="2:7" ht="16.5" customHeight="1" thickTop="1">
      <c r="B116" s="172" t="s">
        <v>270</v>
      </c>
      <c r="C116" s="175"/>
      <c r="D116" s="175"/>
      <c r="E116" s="231"/>
      <c r="F116" s="221"/>
      <c r="G116" s="222"/>
    </row>
    <row r="117" spans="2:7" ht="6.75" customHeight="1">
      <c r="B117" s="123"/>
      <c r="C117" s="19"/>
      <c r="D117" s="16"/>
      <c r="E117" s="16"/>
      <c r="F117" s="53"/>
      <c r="G117" s="122"/>
    </row>
    <row r="118" spans="2:7" ht="6.75" customHeight="1">
      <c r="B118" s="370" t="s">
        <v>57</v>
      </c>
      <c r="C118" s="16"/>
      <c r="D118" s="16"/>
      <c r="E118" s="53"/>
      <c r="F118" s="53"/>
      <c r="G118" s="122"/>
    </row>
    <row r="119" spans="2:7" ht="6.75" customHeight="1">
      <c r="B119" s="370"/>
      <c r="C119" s="16"/>
      <c r="D119" s="16"/>
      <c r="E119" s="53"/>
      <c r="F119" s="53"/>
      <c r="G119" s="122"/>
    </row>
    <row r="120" spans="2:7" ht="6.75" customHeight="1">
      <c r="B120" s="371" t="s">
        <v>261</v>
      </c>
      <c r="C120" s="16"/>
      <c r="D120" s="16"/>
      <c r="E120" s="53"/>
      <c r="F120" s="53"/>
      <c r="G120" s="122"/>
    </row>
    <row r="121" spans="2:7" ht="6.75" customHeight="1" thickBot="1">
      <c r="B121" s="372"/>
      <c r="C121" s="121"/>
      <c r="D121" s="121"/>
      <c r="E121" s="232"/>
      <c r="F121" s="53"/>
      <c r="G121" s="122"/>
    </row>
    <row r="122" spans="2:7" ht="19.5" customHeight="1">
      <c r="B122" s="223"/>
      <c r="C122" s="217" t="s">
        <v>19</v>
      </c>
      <c r="D122" s="217" t="s">
        <v>48</v>
      </c>
      <c r="E122" s="217" t="s">
        <v>39</v>
      </c>
      <c r="F122" s="217" t="s">
        <v>250</v>
      </c>
      <c r="G122" s="224" t="s">
        <v>251</v>
      </c>
    </row>
    <row r="123" spans="2:7" ht="19.5" customHeight="1">
      <c r="B123" s="225" t="s">
        <v>19</v>
      </c>
      <c r="C123" s="218"/>
      <c r="D123" s="219" t="s">
        <v>165</v>
      </c>
      <c r="E123" s="219" t="s">
        <v>299</v>
      </c>
      <c r="F123" s="219" t="s">
        <v>300</v>
      </c>
      <c r="G123" s="226" t="s">
        <v>252</v>
      </c>
    </row>
    <row r="124" spans="2:7" ht="19.5" customHeight="1">
      <c r="B124" s="225" t="s">
        <v>48</v>
      </c>
      <c r="C124" s="219" t="s">
        <v>301</v>
      </c>
      <c r="D124" s="218"/>
      <c r="E124" s="219" t="s">
        <v>302</v>
      </c>
      <c r="F124" s="219" t="s">
        <v>303</v>
      </c>
      <c r="G124" s="226" t="s">
        <v>253</v>
      </c>
    </row>
    <row r="125" spans="2:7" ht="19.5" customHeight="1" thickBot="1">
      <c r="B125" s="227" t="s">
        <v>39</v>
      </c>
      <c r="C125" s="228" t="s">
        <v>304</v>
      </c>
      <c r="D125" s="228" t="s">
        <v>305</v>
      </c>
      <c r="E125" s="229"/>
      <c r="F125" s="228" t="s">
        <v>306</v>
      </c>
      <c r="G125" s="230" t="s">
        <v>254</v>
      </c>
    </row>
    <row r="126" spans="2:7" ht="6.75" customHeight="1" thickTop="1">
      <c r="B126"/>
      <c r="C126"/>
      <c r="D126"/>
      <c r="E126"/>
      <c r="F126"/>
      <c r="G126"/>
    </row>
    <row r="127" spans="2:7" ht="19.5" customHeight="1">
      <c r="B127" s="220" t="s">
        <v>307</v>
      </c>
      <c r="C127"/>
      <c r="D127"/>
      <c r="E127"/>
      <c r="F127"/>
      <c r="G127"/>
    </row>
    <row r="128" spans="2:6" ht="6" customHeight="1">
      <c r="B128" s="22"/>
      <c r="C128" s="22"/>
      <c r="D128" s="22"/>
      <c r="E128" s="23"/>
      <c r="F128" s="23"/>
    </row>
    <row r="129" spans="2:6" ht="6" customHeight="1" thickBot="1">
      <c r="B129" s="22"/>
      <c r="C129" s="22"/>
      <c r="D129" s="22"/>
      <c r="E129" s="23"/>
      <c r="F129" s="23"/>
    </row>
    <row r="130" spans="2:5" ht="16.5" thickTop="1">
      <c r="B130" s="172" t="s">
        <v>270</v>
      </c>
      <c r="C130" s="175"/>
      <c r="D130" s="175"/>
      <c r="E130" s="132"/>
    </row>
    <row r="131" spans="2:5" ht="6.75" customHeight="1">
      <c r="B131" s="123"/>
      <c r="C131" s="19"/>
      <c r="D131" s="16"/>
      <c r="E131" s="129"/>
    </row>
    <row r="132" spans="2:5" ht="6.75" customHeight="1">
      <c r="B132" s="370" t="s">
        <v>57</v>
      </c>
      <c r="C132" s="16"/>
      <c r="D132" s="16"/>
      <c r="E132" s="122"/>
    </row>
    <row r="133" spans="2:5" ht="6.75" customHeight="1">
      <c r="B133" s="370"/>
      <c r="C133" s="16"/>
      <c r="D133" s="16"/>
      <c r="E133" s="122"/>
    </row>
    <row r="134" spans="2:5" ht="6.75" customHeight="1">
      <c r="B134" s="371" t="s">
        <v>22</v>
      </c>
      <c r="C134" s="16"/>
      <c r="D134" s="16"/>
      <c r="E134" s="122"/>
    </row>
    <row r="135" spans="2:5" ht="6.75" customHeight="1" thickBot="1">
      <c r="B135" s="372"/>
      <c r="C135" s="121"/>
      <c r="D135" s="121"/>
      <c r="E135" s="134"/>
    </row>
    <row r="136" spans="2:5" ht="6.75" customHeight="1">
      <c r="B136" s="375" t="s">
        <v>203</v>
      </c>
      <c r="C136" s="16"/>
      <c r="D136" s="16"/>
      <c r="E136" s="122"/>
    </row>
    <row r="137" spans="2:5" ht="6.75" customHeight="1">
      <c r="B137" s="376"/>
      <c r="C137" s="16"/>
      <c r="D137" s="16"/>
      <c r="E137" s="122"/>
    </row>
    <row r="138" spans="2:5" ht="6.75" customHeight="1">
      <c r="B138" s="187"/>
      <c r="C138" s="16"/>
      <c r="D138" s="16"/>
      <c r="E138" s="122"/>
    </row>
    <row r="139" spans="2:5" ht="6.75" customHeight="1">
      <c r="B139" s="124"/>
      <c r="C139" s="16"/>
      <c r="D139" s="16"/>
      <c r="E139" s="122"/>
    </row>
    <row r="140" spans="2:5" ht="6.75" customHeight="1">
      <c r="B140" s="124"/>
      <c r="C140" s="373" t="s">
        <v>50</v>
      </c>
      <c r="D140" s="16"/>
      <c r="E140" s="122"/>
    </row>
    <row r="141" spans="2:5" ht="6.75" customHeight="1">
      <c r="B141" s="124"/>
      <c r="C141" s="374"/>
      <c r="D141" s="16"/>
      <c r="E141" s="122"/>
    </row>
    <row r="142" spans="2:5" ht="6.75" customHeight="1">
      <c r="B142" s="124"/>
      <c r="C142" s="381" t="s">
        <v>257</v>
      </c>
      <c r="D142" s="16"/>
      <c r="E142" s="122"/>
    </row>
    <row r="143" spans="2:5" ht="6.75" customHeight="1">
      <c r="B143" s="125"/>
      <c r="C143" s="379"/>
      <c r="D143" s="16"/>
      <c r="E143" s="122"/>
    </row>
    <row r="144" spans="2:5" ht="6.75" customHeight="1">
      <c r="B144" s="377" t="s">
        <v>308</v>
      </c>
      <c r="C144" s="18"/>
      <c r="D144" s="16"/>
      <c r="E144" s="122"/>
    </row>
    <row r="145" spans="2:5" ht="6.75" customHeight="1">
      <c r="B145" s="378"/>
      <c r="C145" s="18"/>
      <c r="D145" s="16"/>
      <c r="E145" s="122"/>
    </row>
    <row r="146" spans="2:5" ht="6.75" customHeight="1">
      <c r="B146" s="128"/>
      <c r="C146" s="18"/>
      <c r="D146" s="16"/>
      <c r="E146" s="122"/>
    </row>
    <row r="147" spans="2:5" ht="6.75" customHeight="1">
      <c r="B147" s="128"/>
      <c r="C147" s="18"/>
      <c r="D147" s="16"/>
      <c r="E147" s="122"/>
    </row>
    <row r="148" spans="2:5" ht="6.75" customHeight="1">
      <c r="B148" s="186"/>
      <c r="C148" s="18"/>
      <c r="D148" s="365" t="s">
        <v>50</v>
      </c>
      <c r="E148" s="122"/>
    </row>
    <row r="149" spans="2:5" ht="6.75" customHeight="1">
      <c r="B149" s="186"/>
      <c r="C149" s="18"/>
      <c r="D149" s="366"/>
      <c r="E149" s="122"/>
    </row>
    <row r="150" spans="2:5" ht="6.75" customHeight="1">
      <c r="B150" s="186"/>
      <c r="C150" s="18"/>
      <c r="D150" s="367" t="s">
        <v>311</v>
      </c>
      <c r="E150" s="122"/>
    </row>
    <row r="151" spans="2:5" ht="6.75" customHeight="1">
      <c r="B151" s="123"/>
      <c r="C151" s="18"/>
      <c r="D151" s="365"/>
      <c r="E151" s="122"/>
    </row>
    <row r="152" spans="2:5" ht="6.75" customHeight="1">
      <c r="B152" s="375" t="s">
        <v>309</v>
      </c>
      <c r="C152" s="18"/>
      <c r="D152" s="16"/>
      <c r="E152" s="122"/>
    </row>
    <row r="153" spans="2:5" ht="6.75" customHeight="1">
      <c r="B153" s="376"/>
      <c r="C153" s="18"/>
      <c r="D153" s="16"/>
      <c r="E153" s="122"/>
    </row>
    <row r="154" spans="2:5" ht="6.75" customHeight="1">
      <c r="B154" s="187"/>
      <c r="C154" s="18"/>
      <c r="D154" s="16"/>
      <c r="E154" s="122"/>
    </row>
    <row r="155" spans="2:5" ht="6.75" customHeight="1">
      <c r="B155" s="124"/>
      <c r="C155" s="18"/>
      <c r="D155" s="16"/>
      <c r="E155" s="122"/>
    </row>
    <row r="156" spans="2:5" ht="6.75" customHeight="1">
      <c r="B156" s="124"/>
      <c r="C156" s="379" t="s">
        <v>310</v>
      </c>
      <c r="D156" s="16"/>
      <c r="E156" s="122"/>
    </row>
    <row r="157" spans="2:5" ht="11.25">
      <c r="B157" s="124"/>
      <c r="C157" s="380"/>
      <c r="D157" s="16"/>
      <c r="E157" s="122"/>
    </row>
    <row r="158" spans="2:5" ht="6.75" customHeight="1">
      <c r="B158" s="124"/>
      <c r="C158" s="367" t="s">
        <v>196</v>
      </c>
      <c r="D158" s="16"/>
      <c r="E158" s="122"/>
    </row>
    <row r="159" spans="2:5" ht="6.75" customHeight="1">
      <c r="B159" s="125"/>
      <c r="C159" s="365"/>
      <c r="D159" s="16"/>
      <c r="E159" s="122"/>
    </row>
    <row r="160" spans="2:5" ht="6.75" customHeight="1">
      <c r="B160" s="377" t="s">
        <v>310</v>
      </c>
      <c r="C160" s="16"/>
      <c r="D160" s="16"/>
      <c r="E160" s="122"/>
    </row>
    <row r="161" spans="2:5" ht="6.75" customHeight="1">
      <c r="B161" s="378"/>
      <c r="C161" s="171"/>
      <c r="D161" s="16"/>
      <c r="E161" s="122"/>
    </row>
    <row r="162" spans="2:5" ht="6.75" customHeight="1">
      <c r="B162" s="123"/>
      <c r="C162" s="16"/>
      <c r="D162" s="16"/>
      <c r="E162" s="122"/>
    </row>
    <row r="163" spans="2:5" ht="6.75" customHeight="1">
      <c r="B163" s="123"/>
      <c r="C163" s="16"/>
      <c r="D163" s="16"/>
      <c r="E163" s="122"/>
    </row>
    <row r="164" spans="2:5" ht="10.5" customHeight="1">
      <c r="B164" s="123" t="s">
        <v>258</v>
      </c>
      <c r="C164" s="16"/>
      <c r="D164" s="16"/>
      <c r="E164" s="122"/>
    </row>
    <row r="165" spans="2:5" ht="13.5" customHeight="1">
      <c r="B165" s="123" t="s">
        <v>312</v>
      </c>
      <c r="C165" s="16" t="s">
        <v>313</v>
      </c>
      <c r="D165" s="16"/>
      <c r="E165" s="122"/>
    </row>
    <row r="166" spans="2:5" ht="6.75" customHeight="1">
      <c r="B166" s="123"/>
      <c r="C166" s="16"/>
      <c r="D166" s="16"/>
      <c r="E166" s="122"/>
    </row>
    <row r="167" spans="2:5" ht="6.75" customHeight="1" thickBot="1">
      <c r="B167" s="131"/>
      <c r="C167" s="133"/>
      <c r="D167" s="126"/>
      <c r="E167" s="127"/>
    </row>
    <row r="168" spans="2:6" ht="6" customHeight="1" thickTop="1">
      <c r="B168" s="22"/>
      <c r="C168" s="22"/>
      <c r="D168" s="22"/>
      <c r="E168" s="22"/>
      <c r="F168" s="28"/>
    </row>
    <row r="169" spans="2:6" ht="6" customHeight="1" thickBot="1">
      <c r="B169" s="22"/>
      <c r="C169" s="22"/>
      <c r="D169" s="22"/>
      <c r="E169" s="22"/>
      <c r="F169" s="28"/>
    </row>
    <row r="170" spans="2:7" ht="16.5" customHeight="1" thickTop="1">
      <c r="B170" s="172" t="s">
        <v>270</v>
      </c>
      <c r="C170" s="175"/>
      <c r="D170" s="175"/>
      <c r="E170" s="231"/>
      <c r="F170" s="221"/>
      <c r="G170" s="222"/>
    </row>
    <row r="171" spans="2:7" ht="6.75" customHeight="1">
      <c r="B171" s="123"/>
      <c r="C171" s="19"/>
      <c r="D171" s="16"/>
      <c r="E171" s="16"/>
      <c r="F171" s="53"/>
      <c r="G171" s="122"/>
    </row>
    <row r="172" spans="2:7" ht="6.75" customHeight="1">
      <c r="B172" s="370" t="s">
        <v>57</v>
      </c>
      <c r="C172" s="16"/>
      <c r="D172" s="16"/>
      <c r="E172" s="53"/>
      <c r="F172" s="53"/>
      <c r="G172" s="122"/>
    </row>
    <row r="173" spans="2:7" ht="6.75" customHeight="1">
      <c r="B173" s="370"/>
      <c r="C173" s="16"/>
      <c r="D173" s="16"/>
      <c r="E173" s="53"/>
      <c r="F173" s="53"/>
      <c r="G173" s="122"/>
    </row>
    <row r="174" spans="2:7" ht="6.75" customHeight="1">
      <c r="B174" s="371" t="s">
        <v>314</v>
      </c>
      <c r="C174" s="16"/>
      <c r="D174" s="16"/>
      <c r="E174" s="53"/>
      <c r="F174" s="53"/>
      <c r="G174" s="122"/>
    </row>
    <row r="175" spans="2:7" ht="6.75" customHeight="1" thickBot="1">
      <c r="B175" s="372"/>
      <c r="C175" s="121"/>
      <c r="D175" s="121"/>
      <c r="E175" s="232"/>
      <c r="F175" s="53"/>
      <c r="G175" s="122"/>
    </row>
    <row r="176" spans="2:7" ht="19.5" customHeight="1">
      <c r="B176" s="223"/>
      <c r="C176" s="217" t="s">
        <v>116</v>
      </c>
      <c r="D176" s="217" t="s">
        <v>152</v>
      </c>
      <c r="E176" s="217" t="s">
        <v>151</v>
      </c>
      <c r="F176" s="217" t="s">
        <v>250</v>
      </c>
      <c r="G176" s="224" t="s">
        <v>251</v>
      </c>
    </row>
    <row r="177" spans="2:7" ht="19.5" customHeight="1">
      <c r="B177" s="225" t="s">
        <v>116</v>
      </c>
      <c r="C177" s="218"/>
      <c r="D177" s="219" t="s">
        <v>221</v>
      </c>
      <c r="E177" s="219" t="s">
        <v>257</v>
      </c>
      <c r="F177" s="219" t="s">
        <v>315</v>
      </c>
      <c r="G177" s="226" t="s">
        <v>252</v>
      </c>
    </row>
    <row r="178" spans="2:7" ht="19.5" customHeight="1">
      <c r="B178" s="225" t="s">
        <v>152</v>
      </c>
      <c r="C178" s="219" t="s">
        <v>259</v>
      </c>
      <c r="D178" s="218"/>
      <c r="E178" s="219" t="s">
        <v>316</v>
      </c>
      <c r="F178" s="219" t="s">
        <v>317</v>
      </c>
      <c r="G178" s="226" t="s">
        <v>253</v>
      </c>
    </row>
    <row r="179" spans="2:7" ht="19.5" customHeight="1" thickBot="1">
      <c r="B179" s="227" t="s">
        <v>151</v>
      </c>
      <c r="C179" s="228" t="s">
        <v>318</v>
      </c>
      <c r="D179" s="228" t="s">
        <v>319</v>
      </c>
      <c r="E179" s="229"/>
      <c r="F179" s="228" t="s">
        <v>320</v>
      </c>
      <c r="G179" s="230" t="s">
        <v>254</v>
      </c>
    </row>
    <row r="180" spans="2:7" ht="6.75" customHeight="1" thickTop="1">
      <c r="B180"/>
      <c r="C180"/>
      <c r="D180"/>
      <c r="E180"/>
      <c r="F180"/>
      <c r="G180"/>
    </row>
    <row r="181" spans="2:7" ht="19.5" customHeight="1">
      <c r="B181" s="220" t="s">
        <v>321</v>
      </c>
      <c r="C181"/>
      <c r="D181"/>
      <c r="E181"/>
      <c r="F181"/>
      <c r="G181"/>
    </row>
    <row r="182" spans="2:7" ht="19.5" customHeight="1">
      <c r="B182" s="220"/>
      <c r="C182"/>
      <c r="D182"/>
      <c r="E182"/>
      <c r="F182"/>
      <c r="G182"/>
    </row>
    <row r="183" ht="6.75" customHeight="1" thickBot="1"/>
    <row r="184" spans="2:7" ht="16.5" customHeight="1" thickTop="1">
      <c r="B184" s="172" t="s">
        <v>270</v>
      </c>
      <c r="C184" s="175"/>
      <c r="D184" s="175"/>
      <c r="E184" s="231"/>
      <c r="F184" s="221"/>
      <c r="G184" s="222"/>
    </row>
    <row r="185" spans="2:7" ht="6.75" customHeight="1">
      <c r="B185" s="123"/>
      <c r="C185" s="19"/>
      <c r="D185" s="16"/>
      <c r="E185" s="16"/>
      <c r="F185" s="53"/>
      <c r="G185" s="122"/>
    </row>
    <row r="186" spans="2:7" ht="6.75" customHeight="1">
      <c r="B186" s="370" t="s">
        <v>57</v>
      </c>
      <c r="C186" s="16"/>
      <c r="D186" s="16"/>
      <c r="E186" s="53"/>
      <c r="F186" s="53"/>
      <c r="G186" s="122"/>
    </row>
    <row r="187" spans="2:7" ht="6.75" customHeight="1">
      <c r="B187" s="370"/>
      <c r="C187" s="16"/>
      <c r="D187" s="16"/>
      <c r="E187" s="53"/>
      <c r="F187" s="53"/>
      <c r="G187" s="122"/>
    </row>
    <row r="188" spans="2:7" ht="6.75" customHeight="1">
      <c r="B188" s="371" t="s">
        <v>322</v>
      </c>
      <c r="C188" s="16"/>
      <c r="D188" s="16"/>
      <c r="E188" s="53"/>
      <c r="F188" s="53"/>
      <c r="G188" s="122"/>
    </row>
    <row r="189" spans="2:7" ht="6.75" customHeight="1" thickBot="1">
      <c r="B189" s="372"/>
      <c r="C189" s="121"/>
      <c r="D189" s="121"/>
      <c r="E189" s="232"/>
      <c r="F189" s="53"/>
      <c r="G189" s="122"/>
    </row>
    <row r="190" spans="2:7" ht="19.5" customHeight="1">
      <c r="B190" s="223"/>
      <c r="C190" s="217" t="s">
        <v>323</v>
      </c>
      <c r="D190" s="217" t="s">
        <v>30</v>
      </c>
      <c r="E190" s="217" t="s">
        <v>56</v>
      </c>
      <c r="F190" s="217" t="s">
        <v>250</v>
      </c>
      <c r="G190" s="224" t="s">
        <v>251</v>
      </c>
    </row>
    <row r="191" spans="2:7" ht="19.5" customHeight="1">
      <c r="B191" s="225" t="s">
        <v>323</v>
      </c>
      <c r="C191" s="218"/>
      <c r="D191" s="219" t="s">
        <v>227</v>
      </c>
      <c r="E191" s="219" t="s">
        <v>324</v>
      </c>
      <c r="F191" s="219" t="s">
        <v>325</v>
      </c>
      <c r="G191" s="226" t="s">
        <v>252</v>
      </c>
    </row>
    <row r="192" spans="2:7" ht="19.5" customHeight="1">
      <c r="B192" s="225" t="s">
        <v>30</v>
      </c>
      <c r="C192" s="219" t="s">
        <v>260</v>
      </c>
      <c r="D192" s="218"/>
      <c r="E192" s="219" t="s">
        <v>326</v>
      </c>
      <c r="F192" s="219" t="s">
        <v>327</v>
      </c>
      <c r="G192" s="226" t="s">
        <v>253</v>
      </c>
    </row>
    <row r="193" spans="2:7" ht="19.5" customHeight="1" thickBot="1">
      <c r="B193" s="227" t="s">
        <v>56</v>
      </c>
      <c r="C193" s="228" t="s">
        <v>328</v>
      </c>
      <c r="D193" s="228" t="s">
        <v>329</v>
      </c>
      <c r="E193" s="229"/>
      <c r="F193" s="228" t="s">
        <v>330</v>
      </c>
      <c r="G193" s="230" t="s">
        <v>254</v>
      </c>
    </row>
    <row r="194" spans="2:7" ht="6.75" customHeight="1" thickTop="1">
      <c r="B194"/>
      <c r="C194"/>
      <c r="D194"/>
      <c r="E194"/>
      <c r="F194"/>
      <c r="G194"/>
    </row>
    <row r="195" spans="2:7" ht="19.5" customHeight="1">
      <c r="B195" s="220" t="s">
        <v>331</v>
      </c>
      <c r="C195"/>
      <c r="D195"/>
      <c r="E195"/>
      <c r="F195"/>
      <c r="G195"/>
    </row>
  </sheetData>
  <sheetProtection/>
  <mergeCells count="42">
    <mergeCell ref="C156:C157"/>
    <mergeCell ref="C158:C159"/>
    <mergeCell ref="B160:B161"/>
    <mergeCell ref="B132:B133"/>
    <mergeCell ref="B134:B135"/>
    <mergeCell ref="B136:B137"/>
    <mergeCell ref="C140:C141"/>
    <mergeCell ref="C142:C143"/>
    <mergeCell ref="B152:B153"/>
    <mergeCell ref="B144:B145"/>
    <mergeCell ref="D148:D149"/>
    <mergeCell ref="D150:D151"/>
    <mergeCell ref="B120:B121"/>
    <mergeCell ref="B4:B5"/>
    <mergeCell ref="B6:B7"/>
    <mergeCell ref="B28:B29"/>
    <mergeCell ref="B30:B31"/>
    <mergeCell ref="C9:C10"/>
    <mergeCell ref="D14:D15"/>
    <mergeCell ref="D16:D17"/>
    <mergeCell ref="B104:B105"/>
    <mergeCell ref="B80:B81"/>
    <mergeCell ref="B82:B83"/>
    <mergeCell ref="C85:C86"/>
    <mergeCell ref="C19:C20"/>
    <mergeCell ref="B172:B173"/>
    <mergeCell ref="B174:B175"/>
    <mergeCell ref="B186:B187"/>
    <mergeCell ref="B188:B189"/>
    <mergeCell ref="B42:B43"/>
    <mergeCell ref="B44:B45"/>
    <mergeCell ref="C47:C48"/>
    <mergeCell ref="D52:D53"/>
    <mergeCell ref="D54:D55"/>
    <mergeCell ref="C57:C58"/>
    <mergeCell ref="B66:B67"/>
    <mergeCell ref="B68:B69"/>
    <mergeCell ref="D90:D91"/>
    <mergeCell ref="D92:D93"/>
    <mergeCell ref="C95:C96"/>
    <mergeCell ref="B118:B119"/>
    <mergeCell ref="B106:B107"/>
  </mergeCells>
  <printOptions/>
  <pageMargins left="0.75" right="0.75" top="0.32" bottom="0.55" header="0.25" footer="0.4921259845"/>
  <pageSetup horizontalDpi="300" verticalDpi="300" orientation="portrait" paperSize="9" r:id="rId4"/>
  <headerFooter alignWithMargins="0">
    <oddFooter>&amp;C&amp;8www.cztenis.cz</oddFooter>
  </headerFooter>
  <drawing r:id="rId3"/>
  <legacyDrawing r:id="rId2"/>
  <oleObjects>
    <oleObject progId="MSPhotoEd.3" shapeId="67616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1:H245"/>
  <sheetViews>
    <sheetView workbookViewId="0" topLeftCell="A1">
      <selection activeCell="A1" sqref="A1"/>
    </sheetView>
  </sheetViews>
  <sheetFormatPr defaultColWidth="9.00390625" defaultRowHeight="6.75" customHeight="1"/>
  <cols>
    <col min="1" max="1" width="2.375" style="1" customWidth="1"/>
    <col min="2" max="4" width="16.75390625" style="2" customWidth="1"/>
    <col min="5" max="6" width="16.75390625" style="1" customWidth="1"/>
    <col min="7" max="7" width="5.00390625" style="1" customWidth="1"/>
    <col min="8" max="8" width="4.75390625" style="1" customWidth="1"/>
    <col min="9" max="16384" width="9.125" style="1" customWidth="1"/>
  </cols>
  <sheetData>
    <row r="1" spans="2:4" s="20" customFormat="1" ht="6.75" customHeight="1" thickBot="1">
      <c r="B1" s="17"/>
      <c r="C1" s="17"/>
      <c r="D1" s="17"/>
    </row>
    <row r="2" spans="2:5" s="20" customFormat="1" ht="16.5" thickTop="1">
      <c r="B2" s="172" t="s">
        <v>270</v>
      </c>
      <c r="C2" s="175"/>
      <c r="D2" s="175"/>
      <c r="E2" s="132"/>
    </row>
    <row r="3" spans="2:5" s="20" customFormat="1" ht="6.75" customHeight="1">
      <c r="B3" s="123"/>
      <c r="C3" s="19"/>
      <c r="D3" s="16"/>
      <c r="E3" s="129"/>
    </row>
    <row r="4" spans="2:5" s="20" customFormat="1" ht="6.75" customHeight="1">
      <c r="B4" s="370" t="s">
        <v>58</v>
      </c>
      <c r="C4" s="16"/>
      <c r="D4" s="16"/>
      <c r="E4" s="122"/>
    </row>
    <row r="5" spans="2:5" s="20" customFormat="1" ht="6.75" customHeight="1">
      <c r="B5" s="370"/>
      <c r="C5" s="16"/>
      <c r="D5" s="16"/>
      <c r="E5" s="122"/>
    </row>
    <row r="6" spans="2:5" s="20" customFormat="1" ht="6.75" customHeight="1">
      <c r="B6" s="371" t="s">
        <v>335</v>
      </c>
      <c r="C6" s="16"/>
      <c r="D6" s="16"/>
      <c r="E6" s="122"/>
    </row>
    <row r="7" spans="2:5" s="20" customFormat="1" ht="6.75" customHeight="1" thickBot="1">
      <c r="B7" s="372"/>
      <c r="C7" s="121"/>
      <c r="D7" s="121"/>
      <c r="E7" s="134"/>
    </row>
    <row r="8" spans="2:5" s="20" customFormat="1" ht="6.75" customHeight="1">
      <c r="B8" s="123"/>
      <c r="C8" s="16"/>
      <c r="D8" s="16"/>
      <c r="E8" s="122"/>
    </row>
    <row r="9" spans="2:5" s="20" customFormat="1" ht="6.75" customHeight="1">
      <c r="B9" s="128"/>
      <c r="C9" s="373" t="s">
        <v>332</v>
      </c>
      <c r="D9" s="16"/>
      <c r="E9" s="122"/>
    </row>
    <row r="10" spans="2:5" s="20" customFormat="1" ht="6.75" customHeight="1">
      <c r="B10" s="128"/>
      <c r="C10" s="374"/>
      <c r="D10" s="16"/>
      <c r="E10" s="122"/>
    </row>
    <row r="11" spans="2:5" s="20" customFormat="1" ht="6.75" customHeight="1">
      <c r="B11" s="128"/>
      <c r="C11" s="62"/>
      <c r="D11" s="16"/>
      <c r="E11" s="122"/>
    </row>
    <row r="12" spans="2:5" s="20" customFormat="1" ht="6.75" customHeight="1">
      <c r="B12" s="123"/>
      <c r="C12" s="61"/>
      <c r="D12" s="16"/>
      <c r="E12" s="122"/>
    </row>
    <row r="13" spans="2:5" s="20" customFormat="1" ht="6.75" customHeight="1">
      <c r="B13" s="128"/>
      <c r="C13" s="18"/>
      <c r="D13" s="16"/>
      <c r="E13" s="122"/>
    </row>
    <row r="14" spans="2:5" s="20" customFormat="1" ht="6.75" customHeight="1">
      <c r="B14" s="186"/>
      <c r="C14" s="18"/>
      <c r="D14" s="365" t="s">
        <v>332</v>
      </c>
      <c r="E14" s="122"/>
    </row>
    <row r="15" spans="2:5" s="20" customFormat="1" ht="6.75" customHeight="1">
      <c r="B15" s="186"/>
      <c r="C15" s="18"/>
      <c r="D15" s="366"/>
      <c r="E15" s="122"/>
    </row>
    <row r="16" spans="2:5" s="20" customFormat="1" ht="6.75" customHeight="1">
      <c r="B16" s="128"/>
      <c r="C16" s="18"/>
      <c r="D16" s="367" t="s">
        <v>334</v>
      </c>
      <c r="E16" s="122"/>
    </row>
    <row r="17" spans="2:5" s="20" customFormat="1" ht="6.75" customHeight="1">
      <c r="B17" s="128"/>
      <c r="C17" s="18"/>
      <c r="D17" s="365"/>
      <c r="E17" s="122"/>
    </row>
    <row r="18" spans="2:5" s="20" customFormat="1" ht="6.75" customHeight="1">
      <c r="B18" s="128"/>
      <c r="C18" s="18"/>
      <c r="D18" s="16"/>
      <c r="E18" s="122"/>
    </row>
    <row r="19" spans="2:5" s="20" customFormat="1" ht="6.75" customHeight="1">
      <c r="B19" s="128"/>
      <c r="C19" s="368" t="s">
        <v>333</v>
      </c>
      <c r="D19" s="16"/>
      <c r="E19" s="122"/>
    </row>
    <row r="20" spans="2:5" s="20" customFormat="1" ht="6.75" customHeight="1">
      <c r="B20" s="128"/>
      <c r="C20" s="369"/>
      <c r="D20" s="16"/>
      <c r="E20" s="122"/>
    </row>
    <row r="21" spans="2:5" s="20" customFormat="1" ht="6.75" customHeight="1">
      <c r="B21" s="128"/>
      <c r="C21" s="192"/>
      <c r="D21" s="16"/>
      <c r="E21" s="122"/>
    </row>
    <row r="22" spans="2:5" s="20" customFormat="1" ht="6.75" customHeight="1" thickBot="1">
      <c r="B22" s="131"/>
      <c r="C22" s="133"/>
      <c r="D22" s="126"/>
      <c r="E22" s="235"/>
    </row>
    <row r="23" spans="2:5" ht="6.75" customHeight="1" thickTop="1">
      <c r="B23" s="21"/>
      <c r="C23" s="130"/>
      <c r="D23" s="16"/>
      <c r="E23" s="21"/>
    </row>
    <row r="24" spans="2:8" ht="6" customHeight="1" thickBot="1">
      <c r="B24" s="3"/>
      <c r="C24" s="13"/>
      <c r="F24" s="15"/>
      <c r="G24" s="14"/>
      <c r="H24" s="14"/>
    </row>
    <row r="25" spans="2:5" s="20" customFormat="1" ht="16.5" thickTop="1">
      <c r="B25" s="172" t="s">
        <v>270</v>
      </c>
      <c r="C25" s="175"/>
      <c r="D25" s="175"/>
      <c r="E25" s="132"/>
    </row>
    <row r="26" spans="2:5" s="20" customFormat="1" ht="6.75" customHeight="1">
      <c r="B26" s="123"/>
      <c r="C26" s="19"/>
      <c r="D26" s="16"/>
      <c r="E26" s="129"/>
    </row>
    <row r="27" spans="2:5" s="20" customFormat="1" ht="6.75" customHeight="1">
      <c r="B27" s="370" t="s">
        <v>58</v>
      </c>
      <c r="C27" s="16"/>
      <c r="D27" s="16"/>
      <c r="E27" s="122"/>
    </row>
    <row r="28" spans="2:5" s="20" customFormat="1" ht="6.75" customHeight="1">
      <c r="B28" s="370"/>
      <c r="C28" s="16"/>
      <c r="D28" s="16"/>
      <c r="E28" s="122"/>
    </row>
    <row r="29" spans="2:5" s="20" customFormat="1" ht="6.75" customHeight="1">
      <c r="B29" s="371" t="s">
        <v>263</v>
      </c>
      <c r="C29" s="16"/>
      <c r="D29" s="16"/>
      <c r="E29" s="122"/>
    </row>
    <row r="30" spans="2:5" s="20" customFormat="1" ht="6.75" customHeight="1" thickBot="1">
      <c r="B30" s="372"/>
      <c r="C30" s="121"/>
      <c r="D30" s="121"/>
      <c r="E30" s="134"/>
    </row>
    <row r="31" spans="2:5" s="20" customFormat="1" ht="6.75" customHeight="1">
      <c r="B31" s="375" t="s">
        <v>219</v>
      </c>
      <c r="C31" s="16"/>
      <c r="D31" s="16"/>
      <c r="E31" s="122"/>
    </row>
    <row r="32" spans="2:5" s="20" customFormat="1" ht="6.75" customHeight="1">
      <c r="B32" s="376"/>
      <c r="C32" s="16"/>
      <c r="D32" s="16"/>
      <c r="E32" s="122"/>
    </row>
    <row r="33" spans="2:5" s="20" customFormat="1" ht="6.75" customHeight="1">
      <c r="B33" s="187"/>
      <c r="C33" s="16"/>
      <c r="D33" s="16"/>
      <c r="E33" s="122"/>
    </row>
    <row r="34" spans="2:5" s="20" customFormat="1" ht="6.75" customHeight="1">
      <c r="B34" s="124"/>
      <c r="C34" s="16"/>
      <c r="D34" s="16"/>
      <c r="E34" s="122"/>
    </row>
    <row r="35" spans="2:5" s="20" customFormat="1" ht="6.75" customHeight="1">
      <c r="B35" s="124"/>
      <c r="C35" s="373" t="s">
        <v>219</v>
      </c>
      <c r="D35" s="16"/>
      <c r="E35" s="122"/>
    </row>
    <row r="36" spans="2:5" s="20" customFormat="1" ht="6.75" customHeight="1">
      <c r="B36" s="124"/>
      <c r="C36" s="374"/>
      <c r="D36" s="16"/>
      <c r="E36" s="122"/>
    </row>
    <row r="37" spans="2:5" s="20" customFormat="1" ht="6.75" customHeight="1">
      <c r="B37" s="124"/>
      <c r="C37" s="381" t="s">
        <v>196</v>
      </c>
      <c r="D37" s="16"/>
      <c r="E37" s="122"/>
    </row>
    <row r="38" spans="2:5" s="20" customFormat="1" ht="6.75" customHeight="1">
      <c r="B38" s="125"/>
      <c r="C38" s="379"/>
      <c r="D38" s="16"/>
      <c r="E38" s="122"/>
    </row>
    <row r="39" spans="2:5" s="20" customFormat="1" ht="6.75" customHeight="1">
      <c r="B39" s="377" t="s">
        <v>336</v>
      </c>
      <c r="C39" s="18"/>
      <c r="D39" s="16"/>
      <c r="E39" s="122"/>
    </row>
    <row r="40" spans="2:5" s="20" customFormat="1" ht="6.75" customHeight="1">
      <c r="B40" s="378"/>
      <c r="C40" s="18"/>
      <c r="D40" s="16"/>
      <c r="E40" s="122"/>
    </row>
    <row r="41" spans="2:5" s="20" customFormat="1" ht="6.75" customHeight="1">
      <c r="B41" s="128"/>
      <c r="C41" s="18"/>
      <c r="D41" s="16"/>
      <c r="E41" s="122"/>
    </row>
    <row r="42" spans="2:5" s="20" customFormat="1" ht="6.75" customHeight="1">
      <c r="B42" s="128"/>
      <c r="C42" s="18"/>
      <c r="D42" s="16"/>
      <c r="E42" s="122"/>
    </row>
    <row r="43" spans="2:5" s="20" customFormat="1" ht="6.75" customHeight="1">
      <c r="B43" s="186"/>
      <c r="C43" s="18"/>
      <c r="D43" s="365" t="s">
        <v>337</v>
      </c>
      <c r="E43" s="122"/>
    </row>
    <row r="44" spans="2:5" s="20" customFormat="1" ht="6.75" customHeight="1">
      <c r="B44" s="186"/>
      <c r="C44" s="18"/>
      <c r="D44" s="366"/>
      <c r="E44" s="122"/>
    </row>
    <row r="45" spans="2:5" s="20" customFormat="1" ht="6.75" customHeight="1">
      <c r="B45" s="186"/>
      <c r="C45" s="18"/>
      <c r="D45" s="367" t="s">
        <v>262</v>
      </c>
      <c r="E45" s="122"/>
    </row>
    <row r="46" spans="2:5" s="20" customFormat="1" ht="6.75" customHeight="1">
      <c r="B46" s="123"/>
      <c r="C46" s="18"/>
      <c r="D46" s="365"/>
      <c r="E46" s="122"/>
    </row>
    <row r="47" spans="2:5" s="20" customFormat="1" ht="6.75" customHeight="1">
      <c r="B47" s="375" t="s">
        <v>337</v>
      </c>
      <c r="C47" s="18"/>
      <c r="D47" s="16"/>
      <c r="E47" s="122"/>
    </row>
    <row r="48" spans="2:5" s="20" customFormat="1" ht="6.75" customHeight="1">
      <c r="B48" s="376"/>
      <c r="C48" s="18"/>
      <c r="D48" s="16"/>
      <c r="E48" s="122"/>
    </row>
    <row r="49" spans="2:5" s="20" customFormat="1" ht="6.75" customHeight="1">
      <c r="B49" s="187"/>
      <c r="C49" s="18"/>
      <c r="D49" s="16"/>
      <c r="E49" s="122"/>
    </row>
    <row r="50" spans="2:5" s="20" customFormat="1" ht="6.75" customHeight="1">
      <c r="B50" s="124"/>
      <c r="C50" s="18"/>
      <c r="D50" s="16"/>
      <c r="E50" s="122"/>
    </row>
    <row r="51" spans="2:5" s="20" customFormat="1" ht="6.75" customHeight="1">
      <c r="B51" s="124"/>
      <c r="C51" s="379" t="s">
        <v>337</v>
      </c>
      <c r="D51" s="16"/>
      <c r="E51" s="122"/>
    </row>
    <row r="52" spans="2:5" s="20" customFormat="1" ht="11.25">
      <c r="B52" s="124"/>
      <c r="C52" s="380"/>
      <c r="D52" s="16"/>
      <c r="E52" s="122"/>
    </row>
    <row r="53" spans="2:5" s="20" customFormat="1" ht="6.75" customHeight="1">
      <c r="B53" s="124"/>
      <c r="C53" s="367" t="s">
        <v>165</v>
      </c>
      <c r="D53" s="16"/>
      <c r="E53" s="122"/>
    </row>
    <row r="54" spans="2:5" s="20" customFormat="1" ht="6.75" customHeight="1">
      <c r="B54" s="125"/>
      <c r="C54" s="365"/>
      <c r="D54" s="16"/>
      <c r="E54" s="122"/>
    </row>
    <row r="55" spans="2:5" s="20" customFormat="1" ht="6.75" customHeight="1">
      <c r="B55" s="377" t="s">
        <v>232</v>
      </c>
      <c r="C55" s="16"/>
      <c r="D55" s="16"/>
      <c r="E55" s="122"/>
    </row>
    <row r="56" spans="2:5" s="20" customFormat="1" ht="6.75" customHeight="1">
      <c r="B56" s="378"/>
      <c r="C56" s="171"/>
      <c r="D56" s="16"/>
      <c r="E56" s="122"/>
    </row>
    <row r="57" spans="2:5" s="20" customFormat="1" ht="6.75" customHeight="1">
      <c r="B57" s="123"/>
      <c r="C57" s="16"/>
      <c r="D57" s="16"/>
      <c r="E57" s="122"/>
    </row>
    <row r="58" spans="2:5" s="20" customFormat="1" ht="6.75" customHeight="1">
      <c r="B58" s="123"/>
      <c r="C58" s="16"/>
      <c r="D58" s="16"/>
      <c r="E58" s="122"/>
    </row>
    <row r="59" spans="2:5" s="20" customFormat="1" ht="10.5" customHeight="1">
      <c r="B59" s="123" t="s">
        <v>258</v>
      </c>
      <c r="C59" s="16"/>
      <c r="D59" s="16"/>
      <c r="E59" s="122"/>
    </row>
    <row r="60" spans="2:5" s="20" customFormat="1" ht="13.5" customHeight="1">
      <c r="B60" s="236" t="s">
        <v>338</v>
      </c>
      <c r="C60" s="16"/>
      <c r="D60" s="16" t="s">
        <v>339</v>
      </c>
      <c r="E60" s="122"/>
    </row>
    <row r="61" spans="2:5" s="20" customFormat="1" ht="6.75" customHeight="1">
      <c r="B61" s="123"/>
      <c r="C61" s="16"/>
      <c r="D61" s="16"/>
      <c r="E61" s="122"/>
    </row>
    <row r="62" spans="2:5" s="20" customFormat="1" ht="6.75" customHeight="1" thickBot="1">
      <c r="B62" s="131"/>
      <c r="C62" s="133"/>
      <c r="D62" s="126"/>
      <c r="E62" s="127"/>
    </row>
    <row r="63" spans="2:6" ht="6.75" customHeight="1" thickTop="1">
      <c r="B63" s="25"/>
      <c r="C63" s="23"/>
      <c r="D63" s="23"/>
      <c r="E63" s="22"/>
      <c r="F63" s="20"/>
    </row>
    <row r="64" spans="2:6" ht="6.75" customHeight="1">
      <c r="B64" s="22"/>
      <c r="C64" s="23"/>
      <c r="D64" s="23"/>
      <c r="E64" s="25"/>
      <c r="F64" s="20"/>
    </row>
    <row r="65" spans="2:6" ht="6.75" customHeight="1">
      <c r="B65" s="22"/>
      <c r="C65" s="23"/>
      <c r="D65" s="23"/>
      <c r="E65" s="23"/>
      <c r="F65" s="20"/>
    </row>
    <row r="66" spans="2:6" ht="6.75" customHeight="1">
      <c r="B66" s="23"/>
      <c r="C66" s="22"/>
      <c r="D66" s="23"/>
      <c r="E66" s="23"/>
      <c r="F66" s="20"/>
    </row>
    <row r="67" spans="2:6" ht="6.75" customHeight="1">
      <c r="B67" s="23"/>
      <c r="C67" s="25"/>
      <c r="D67" s="23"/>
      <c r="E67" s="23"/>
      <c r="F67" s="20"/>
    </row>
    <row r="68" spans="2:6" ht="6.75" customHeight="1">
      <c r="B68" s="23"/>
      <c r="C68" s="22"/>
      <c r="D68" s="23"/>
      <c r="E68" s="23"/>
      <c r="F68" s="20"/>
    </row>
    <row r="69" spans="2:6" ht="6.75" customHeight="1">
      <c r="B69" s="23"/>
      <c r="C69" s="22"/>
      <c r="D69" s="23"/>
      <c r="E69" s="23"/>
      <c r="F69" s="20"/>
    </row>
    <row r="70" spans="2:6" ht="6.75" customHeight="1">
      <c r="B70" s="22"/>
      <c r="C70" s="23"/>
      <c r="D70" s="22"/>
      <c r="E70" s="23"/>
      <c r="F70" s="20"/>
    </row>
    <row r="71" spans="2:6" ht="6.75" customHeight="1">
      <c r="B71" s="25"/>
      <c r="C71" s="23"/>
      <c r="D71" s="25"/>
      <c r="E71" s="23"/>
      <c r="F71" s="20"/>
    </row>
    <row r="72" spans="2:6" ht="6.75" customHeight="1">
      <c r="B72" s="25"/>
      <c r="C72" s="23"/>
      <c r="D72" s="22"/>
      <c r="E72" s="23"/>
      <c r="F72" s="20"/>
    </row>
    <row r="73" spans="2:6" ht="6.75" customHeight="1">
      <c r="B73" s="23"/>
      <c r="C73" s="23"/>
      <c r="D73" s="22"/>
      <c r="E73" s="23"/>
      <c r="F73" s="20"/>
    </row>
    <row r="74" spans="2:6" ht="6.75" customHeight="1">
      <c r="B74" s="23"/>
      <c r="C74" s="22"/>
      <c r="D74" s="23"/>
      <c r="E74" s="23"/>
      <c r="F74" s="20"/>
    </row>
    <row r="75" spans="2:6" ht="6.75" customHeight="1">
      <c r="B75" s="23"/>
      <c r="C75" s="25"/>
      <c r="D75" s="23"/>
      <c r="E75" s="23"/>
      <c r="F75" s="20"/>
    </row>
    <row r="76" spans="2:6" ht="6.75" customHeight="1">
      <c r="B76" s="23"/>
      <c r="C76" s="22"/>
      <c r="D76" s="23"/>
      <c r="E76" s="23"/>
      <c r="F76" s="20"/>
    </row>
    <row r="77" spans="2:6" ht="6.75" customHeight="1">
      <c r="B77" s="23"/>
      <c r="C77" s="22"/>
      <c r="D77" s="23"/>
      <c r="E77" s="23"/>
      <c r="F77" s="20"/>
    </row>
    <row r="78" spans="2:6" ht="6.75" customHeight="1">
      <c r="B78" s="22"/>
      <c r="C78" s="23"/>
      <c r="D78" s="30"/>
      <c r="E78" s="31"/>
      <c r="F78" s="21"/>
    </row>
    <row r="79" spans="2:6" ht="6.75" customHeight="1">
      <c r="B79" s="25"/>
      <c r="C79" s="23"/>
      <c r="D79" s="31"/>
      <c r="E79" s="31"/>
      <c r="F79" s="21"/>
    </row>
    <row r="80" spans="2:6" ht="6.75" customHeight="1">
      <c r="B80" s="22"/>
      <c r="C80" s="23"/>
      <c r="D80" s="30"/>
      <c r="E80" s="31"/>
      <c r="F80" s="21"/>
    </row>
    <row r="81" spans="2:6" ht="6.75" customHeight="1">
      <c r="B81" s="22"/>
      <c r="C81" s="23"/>
      <c r="D81" s="31"/>
      <c r="E81" s="31"/>
      <c r="F81" s="21"/>
    </row>
    <row r="82" spans="2:6" ht="6.75" customHeight="1">
      <c r="B82" s="23"/>
      <c r="C82" s="22"/>
      <c r="D82" s="23"/>
      <c r="E82" s="23"/>
      <c r="F82" s="20"/>
    </row>
    <row r="83" spans="2:6" ht="6.75" customHeight="1">
      <c r="B83" s="23"/>
      <c r="C83" s="25"/>
      <c r="D83" s="23"/>
      <c r="E83" s="23"/>
      <c r="F83" s="20"/>
    </row>
    <row r="84" spans="2:6" ht="6.75" customHeight="1">
      <c r="B84" s="22"/>
      <c r="C84" s="22"/>
      <c r="D84" s="23"/>
      <c r="E84" s="23"/>
      <c r="F84" s="20"/>
    </row>
    <row r="85" spans="2:6" ht="6.75" customHeight="1">
      <c r="B85" s="22"/>
      <c r="C85" s="25"/>
      <c r="D85" s="23"/>
      <c r="E85" s="23"/>
      <c r="F85" s="20"/>
    </row>
    <row r="86" spans="2:6" ht="6.75" customHeight="1">
      <c r="B86" s="22"/>
      <c r="C86" s="23"/>
      <c r="D86" s="22"/>
      <c r="E86" s="23"/>
      <c r="F86" s="20"/>
    </row>
    <row r="87" spans="2:6" ht="6.75" customHeight="1">
      <c r="B87" s="25"/>
      <c r="C87" s="23"/>
      <c r="D87" s="25"/>
      <c r="E87" s="23"/>
      <c r="F87" s="20"/>
    </row>
    <row r="88" spans="2:6" ht="6.75" customHeight="1">
      <c r="B88" s="22"/>
      <c r="C88" s="23"/>
      <c r="D88" s="22"/>
      <c r="E88" s="23"/>
      <c r="F88" s="20"/>
    </row>
    <row r="89" spans="2:6" ht="6.75" customHeight="1">
      <c r="B89" s="22"/>
      <c r="C89" s="23"/>
      <c r="D89" s="25"/>
      <c r="E89" s="23"/>
      <c r="F89" s="20"/>
    </row>
    <row r="90" spans="2:6" ht="6.75" customHeight="1">
      <c r="B90" s="23"/>
      <c r="C90" s="22"/>
      <c r="D90" s="23"/>
      <c r="E90" s="23"/>
      <c r="F90" s="20"/>
    </row>
    <row r="91" spans="2:6" ht="6.75" customHeight="1">
      <c r="B91" s="23"/>
      <c r="C91" s="25"/>
      <c r="D91" s="23"/>
      <c r="E91" s="23"/>
      <c r="F91" s="20"/>
    </row>
    <row r="92" spans="2:6" ht="6.75" customHeight="1">
      <c r="B92" s="22"/>
      <c r="C92" s="22"/>
      <c r="D92" s="23"/>
      <c r="E92" s="23"/>
      <c r="F92" s="20"/>
    </row>
    <row r="93" spans="2:6" ht="6.75" customHeight="1">
      <c r="B93" s="22"/>
      <c r="C93" s="22"/>
      <c r="D93" s="23"/>
      <c r="E93" s="23"/>
      <c r="F93" s="20"/>
    </row>
    <row r="94" spans="2:6" ht="6.75" customHeight="1">
      <c r="B94" s="22"/>
      <c r="C94" s="23"/>
      <c r="D94" s="23"/>
      <c r="E94" s="22"/>
      <c r="F94" s="20"/>
    </row>
    <row r="95" spans="2:6" ht="6.75" customHeight="1">
      <c r="B95" s="23"/>
      <c r="C95" s="23"/>
      <c r="D95" s="23"/>
      <c r="E95" s="25"/>
      <c r="F95" s="20"/>
    </row>
    <row r="96" spans="2:6" ht="6.75" customHeight="1">
      <c r="B96" s="22"/>
      <c r="C96" s="23"/>
      <c r="D96" s="23"/>
      <c r="E96" s="22"/>
      <c r="F96" s="20"/>
    </row>
    <row r="97" spans="2:6" ht="6.75" customHeight="1">
      <c r="B97" s="22"/>
      <c r="C97" s="23"/>
      <c r="D97" s="23"/>
      <c r="E97" s="22"/>
      <c r="F97" s="20"/>
    </row>
    <row r="98" spans="2:6" ht="6.75" customHeight="1">
      <c r="B98" s="23"/>
      <c r="C98" s="22"/>
      <c r="D98" s="23"/>
      <c r="E98" s="23"/>
      <c r="F98" s="20"/>
    </row>
    <row r="99" spans="2:6" ht="6.75" customHeight="1">
      <c r="B99" s="23"/>
      <c r="C99" s="25"/>
      <c r="D99" s="23"/>
      <c r="E99" s="23"/>
      <c r="F99" s="20"/>
    </row>
    <row r="100" spans="2:6" ht="6.75" customHeight="1">
      <c r="B100" s="22"/>
      <c r="C100" s="22"/>
      <c r="D100" s="23"/>
      <c r="E100" s="23"/>
      <c r="F100" s="20"/>
    </row>
    <row r="101" spans="2:6" ht="6.75" customHeight="1">
      <c r="B101" s="22"/>
      <c r="C101" s="25"/>
      <c r="D101" s="23"/>
      <c r="E101" s="23"/>
      <c r="F101" s="20"/>
    </row>
    <row r="102" spans="2:6" ht="6.75" customHeight="1">
      <c r="B102" s="23"/>
      <c r="C102" s="23"/>
      <c r="D102" s="22"/>
      <c r="E102" s="23"/>
      <c r="F102" s="20"/>
    </row>
    <row r="103" spans="2:6" ht="6.75" customHeight="1">
      <c r="B103" s="23"/>
      <c r="C103" s="23"/>
      <c r="D103" s="25"/>
      <c r="E103" s="23"/>
      <c r="F103" s="20"/>
    </row>
    <row r="104" spans="2:6" ht="6.75" customHeight="1">
      <c r="B104" s="22"/>
      <c r="C104" s="23"/>
      <c r="D104" s="22"/>
      <c r="E104" s="23"/>
      <c r="F104" s="20"/>
    </row>
    <row r="105" spans="2:6" ht="6.75" customHeight="1">
      <c r="B105" s="22"/>
      <c r="C105" s="23"/>
      <c r="D105" s="22"/>
      <c r="E105" s="23"/>
      <c r="F105" s="20"/>
    </row>
    <row r="106" spans="2:6" ht="6.75" customHeight="1">
      <c r="B106" s="23"/>
      <c r="C106" s="22"/>
      <c r="D106" s="23"/>
      <c r="E106" s="23"/>
      <c r="F106" s="20"/>
    </row>
    <row r="107" spans="2:6" ht="6.75" customHeight="1">
      <c r="B107" s="23"/>
      <c r="C107" s="25"/>
      <c r="D107" s="23"/>
      <c r="E107" s="23"/>
      <c r="F107" s="20"/>
    </row>
    <row r="108" spans="2:6" ht="6.75" customHeight="1">
      <c r="B108" s="23"/>
      <c r="C108" s="24"/>
      <c r="D108" s="23"/>
      <c r="E108" s="23"/>
      <c r="F108" s="20"/>
    </row>
    <row r="109" spans="2:6" ht="6.75" customHeight="1">
      <c r="B109" s="23"/>
      <c r="C109" s="23"/>
      <c r="D109" s="23"/>
      <c r="E109" s="28"/>
      <c r="F109" s="20"/>
    </row>
    <row r="110" spans="2:6" ht="6.75" customHeight="1">
      <c r="B110" s="30"/>
      <c r="C110" s="23"/>
      <c r="D110" s="23"/>
      <c r="E110" s="28"/>
      <c r="F110" s="20"/>
    </row>
    <row r="111" spans="2:5" ht="6.75" customHeight="1">
      <c r="B111" s="31"/>
      <c r="C111" s="23"/>
      <c r="D111" s="23"/>
      <c r="E111" s="28"/>
    </row>
    <row r="112" spans="2:5" ht="6.75" customHeight="1">
      <c r="B112" s="23"/>
      <c r="C112" s="23"/>
      <c r="D112" s="23"/>
      <c r="E112" s="28"/>
    </row>
    <row r="113" spans="2:5" ht="6.75" customHeight="1">
      <c r="B113" s="28"/>
      <c r="C113" s="23"/>
      <c r="D113" s="23"/>
      <c r="E113" s="28"/>
    </row>
    <row r="114" spans="2:5" ht="6.75" customHeight="1">
      <c r="B114" s="28"/>
      <c r="C114" s="23"/>
      <c r="D114" s="23"/>
      <c r="E114" s="28"/>
    </row>
    <row r="115" spans="2:5" ht="6.75" customHeight="1">
      <c r="B115" s="22"/>
      <c r="C115" s="23"/>
      <c r="D115" s="23"/>
      <c r="E115" s="28"/>
    </row>
    <row r="116" spans="2:5" ht="6.75" customHeight="1">
      <c r="B116" s="25"/>
      <c r="C116" s="23"/>
      <c r="D116" s="23"/>
      <c r="E116" s="28"/>
    </row>
    <row r="117" spans="2:5" ht="6.75" customHeight="1">
      <c r="B117" s="22"/>
      <c r="C117" s="23"/>
      <c r="D117" s="23"/>
      <c r="E117" s="28"/>
    </row>
    <row r="118" spans="2:5" ht="6.75" customHeight="1">
      <c r="B118" s="25"/>
      <c r="C118" s="23"/>
      <c r="D118" s="23"/>
      <c r="E118" s="28"/>
    </row>
    <row r="119" spans="2:5" ht="6.75" customHeight="1">
      <c r="B119" s="23"/>
      <c r="C119" s="22"/>
      <c r="D119" s="23"/>
      <c r="E119" s="28"/>
    </row>
    <row r="120" spans="2:5" ht="6.75" customHeight="1">
      <c r="B120" s="23"/>
      <c r="C120" s="25"/>
      <c r="D120" s="23"/>
      <c r="E120" s="28"/>
    </row>
    <row r="121" spans="2:5" ht="6.75" customHeight="1">
      <c r="B121" s="23"/>
      <c r="C121" s="22"/>
      <c r="D121" s="23"/>
      <c r="E121" s="28"/>
    </row>
    <row r="122" spans="2:5" ht="6.75" customHeight="1">
      <c r="B122" s="23"/>
      <c r="C122" s="25"/>
      <c r="D122" s="23"/>
      <c r="E122" s="28"/>
    </row>
    <row r="123" spans="2:5" ht="6.75" customHeight="1">
      <c r="B123" s="22"/>
      <c r="C123" s="23"/>
      <c r="D123" s="23"/>
      <c r="E123" s="28"/>
    </row>
    <row r="124" spans="2:5" ht="6.75" customHeight="1">
      <c r="B124" s="25"/>
      <c r="C124" s="23"/>
      <c r="D124" s="23"/>
      <c r="E124" s="28"/>
    </row>
    <row r="125" spans="2:5" ht="6.75" customHeight="1">
      <c r="B125" s="22"/>
      <c r="C125" s="23"/>
      <c r="D125" s="23"/>
      <c r="E125" s="28"/>
    </row>
    <row r="126" spans="2:5" ht="6.75" customHeight="1">
      <c r="B126" s="22"/>
      <c r="C126" s="23"/>
      <c r="D126" s="22"/>
      <c r="E126" s="28"/>
    </row>
    <row r="127" spans="2:5" ht="6.75" customHeight="1">
      <c r="B127" s="23"/>
      <c r="C127" s="23"/>
      <c r="D127" s="22"/>
      <c r="E127" s="28"/>
    </row>
    <row r="128" spans="2:5" ht="6.75" customHeight="1">
      <c r="B128" s="23"/>
      <c r="C128" s="23"/>
      <c r="D128" s="22"/>
      <c r="E128" s="28"/>
    </row>
    <row r="129" spans="2:5" ht="6.75" customHeight="1">
      <c r="B129" s="23"/>
      <c r="C129" s="23"/>
      <c r="D129" s="25"/>
      <c r="E129" s="28"/>
    </row>
    <row r="130" spans="2:5" ht="6.75" customHeight="1">
      <c r="B130" s="23"/>
      <c r="C130" s="23"/>
      <c r="D130" s="23"/>
      <c r="E130" s="28"/>
    </row>
    <row r="131" spans="2:5" ht="6.75" customHeight="1">
      <c r="B131" s="22"/>
      <c r="C131" s="23"/>
      <c r="D131" s="23"/>
      <c r="E131" s="28"/>
    </row>
    <row r="132" spans="2:5" ht="6.75" customHeight="1">
      <c r="B132" s="25"/>
      <c r="C132" s="23"/>
      <c r="D132" s="23"/>
      <c r="E132" s="28"/>
    </row>
    <row r="133" spans="2:5" ht="6.75" customHeight="1">
      <c r="B133" s="22"/>
      <c r="C133" s="23"/>
      <c r="D133" s="23"/>
      <c r="E133" s="28"/>
    </row>
    <row r="134" spans="2:5" ht="6.75" customHeight="1">
      <c r="B134" s="25"/>
      <c r="C134" s="23"/>
      <c r="D134" s="23"/>
      <c r="E134" s="28"/>
    </row>
    <row r="135" spans="2:5" ht="6.75" customHeight="1">
      <c r="B135" s="23"/>
      <c r="C135" s="22"/>
      <c r="D135" s="23"/>
      <c r="E135" s="28"/>
    </row>
    <row r="136" spans="2:5" ht="6.75" customHeight="1">
      <c r="B136" s="23"/>
      <c r="C136" s="25"/>
      <c r="D136" s="23"/>
      <c r="E136" s="28"/>
    </row>
    <row r="137" spans="2:5" ht="6.75" customHeight="1">
      <c r="B137" s="23"/>
      <c r="C137" s="22"/>
      <c r="D137" s="23"/>
      <c r="E137" s="28"/>
    </row>
    <row r="138" spans="2:5" ht="6.75" customHeight="1">
      <c r="B138" s="23"/>
      <c r="C138" s="22"/>
      <c r="D138" s="23"/>
      <c r="E138" s="28"/>
    </row>
    <row r="139" spans="2:5" ht="6.75" customHeight="1">
      <c r="B139" s="22"/>
      <c r="C139" s="23"/>
      <c r="D139" s="23"/>
      <c r="E139" s="28"/>
    </row>
    <row r="140" spans="2:5" ht="6.75" customHeight="1">
      <c r="B140" s="25"/>
      <c r="C140" s="23"/>
      <c r="D140" s="23"/>
      <c r="E140" s="28"/>
    </row>
    <row r="141" spans="2:5" ht="6.75" customHeight="1">
      <c r="B141" s="22"/>
      <c r="C141" s="23"/>
      <c r="D141" s="23"/>
      <c r="E141" s="28"/>
    </row>
    <row r="142" spans="2:5" ht="6.75" customHeight="1">
      <c r="B142" s="22"/>
      <c r="C142" s="23"/>
      <c r="D142" s="23"/>
      <c r="E142" s="28"/>
    </row>
    <row r="143" spans="2:5" ht="6.75" customHeight="1">
      <c r="B143" s="23"/>
      <c r="C143" s="30"/>
      <c r="D143" s="31"/>
      <c r="E143" s="22"/>
    </row>
    <row r="144" spans="2:5" ht="6.75" customHeight="1">
      <c r="B144" s="23"/>
      <c r="C144" s="31"/>
      <c r="D144" s="31"/>
      <c r="E144" s="22"/>
    </row>
    <row r="145" spans="2:5" ht="6.75" customHeight="1">
      <c r="B145" s="23"/>
      <c r="C145" s="30"/>
      <c r="D145" s="31"/>
      <c r="E145" s="22"/>
    </row>
    <row r="146" spans="2:5" ht="6.75" customHeight="1">
      <c r="B146" s="23"/>
      <c r="C146" s="31"/>
      <c r="D146" s="31"/>
      <c r="E146" s="22"/>
    </row>
    <row r="147" spans="2:5" ht="6.75" customHeight="1">
      <c r="B147" s="22"/>
      <c r="C147" s="23"/>
      <c r="D147" s="23"/>
      <c r="E147" s="28"/>
    </row>
    <row r="148" spans="2:5" ht="6.75" customHeight="1">
      <c r="B148" s="25"/>
      <c r="C148" s="23"/>
      <c r="D148" s="23"/>
      <c r="E148" s="28"/>
    </row>
    <row r="149" spans="2:5" ht="6.75" customHeight="1">
      <c r="B149" s="22"/>
      <c r="C149" s="23"/>
      <c r="D149" s="23"/>
      <c r="E149" s="28"/>
    </row>
    <row r="150" spans="2:5" ht="6.75" customHeight="1">
      <c r="B150" s="25"/>
      <c r="C150" s="23"/>
      <c r="D150" s="23"/>
      <c r="E150" s="28"/>
    </row>
    <row r="151" spans="2:5" ht="6.75" customHeight="1">
      <c r="B151" s="23"/>
      <c r="C151" s="22"/>
      <c r="D151" s="23"/>
      <c r="E151" s="28"/>
    </row>
    <row r="152" spans="2:5" ht="6.75" customHeight="1">
      <c r="B152" s="23"/>
      <c r="C152" s="25"/>
      <c r="D152" s="23"/>
      <c r="E152" s="28"/>
    </row>
    <row r="153" spans="2:5" ht="6.75" customHeight="1">
      <c r="B153" s="23"/>
      <c r="C153" s="22"/>
      <c r="D153" s="23"/>
      <c r="E153" s="28"/>
    </row>
    <row r="154" spans="2:5" ht="6.75" customHeight="1">
      <c r="B154" s="23"/>
      <c r="C154" s="25"/>
      <c r="D154" s="23"/>
      <c r="E154" s="28"/>
    </row>
    <row r="155" spans="2:5" ht="6.75" customHeight="1">
      <c r="B155" s="22"/>
      <c r="C155" s="23"/>
      <c r="D155" s="23"/>
      <c r="E155" s="28"/>
    </row>
    <row r="156" spans="2:5" ht="6.75" customHeight="1">
      <c r="B156" s="25"/>
      <c r="C156" s="23"/>
      <c r="D156" s="23"/>
      <c r="E156" s="28"/>
    </row>
    <row r="157" spans="2:5" ht="6.75" customHeight="1">
      <c r="B157" s="22"/>
      <c r="C157" s="23"/>
      <c r="D157" s="23"/>
      <c r="E157" s="28"/>
    </row>
    <row r="158" spans="2:5" ht="6.75" customHeight="1">
      <c r="B158" s="22"/>
      <c r="C158" s="23"/>
      <c r="D158" s="23"/>
      <c r="E158" s="28"/>
    </row>
    <row r="159" spans="2:5" ht="6.75" customHeight="1">
      <c r="B159" s="23"/>
      <c r="C159" s="23"/>
      <c r="D159" s="22"/>
      <c r="E159" s="28"/>
    </row>
    <row r="160" spans="2:5" ht="6.75" customHeight="1">
      <c r="B160" s="23"/>
      <c r="C160" s="23"/>
      <c r="D160" s="25"/>
      <c r="E160" s="28"/>
    </row>
    <row r="161" spans="2:5" ht="6.75" customHeight="1">
      <c r="B161" s="23"/>
      <c r="C161" s="23"/>
      <c r="D161" s="22"/>
      <c r="E161" s="28"/>
    </row>
    <row r="162" spans="2:5" ht="6.75" customHeight="1">
      <c r="B162" s="23"/>
      <c r="C162" s="23"/>
      <c r="D162" s="22"/>
      <c r="E162" s="28"/>
    </row>
    <row r="163" spans="2:5" ht="6.75" customHeight="1">
      <c r="B163" s="22"/>
      <c r="C163" s="23"/>
      <c r="D163" s="23"/>
      <c r="E163" s="28"/>
    </row>
    <row r="164" spans="2:5" ht="6.75" customHeight="1">
      <c r="B164" s="25"/>
      <c r="C164" s="23"/>
      <c r="D164" s="23"/>
      <c r="E164" s="28"/>
    </row>
    <row r="165" spans="2:5" ht="6.75" customHeight="1">
      <c r="B165" s="22"/>
      <c r="C165" s="23"/>
      <c r="D165" s="23"/>
      <c r="E165" s="28"/>
    </row>
    <row r="166" spans="2:5" ht="6.75" customHeight="1">
      <c r="B166" s="25"/>
      <c r="C166" s="23"/>
      <c r="D166" s="23"/>
      <c r="E166" s="28"/>
    </row>
    <row r="167" spans="2:5" ht="6.75" customHeight="1">
      <c r="B167" s="23"/>
      <c r="C167" s="22"/>
      <c r="D167" s="23"/>
      <c r="E167" s="28"/>
    </row>
    <row r="168" spans="2:5" ht="6.75" customHeight="1">
      <c r="B168" s="23"/>
      <c r="C168" s="25"/>
      <c r="D168" s="23"/>
      <c r="E168" s="28"/>
    </row>
    <row r="169" spans="2:5" ht="6.75" customHeight="1">
      <c r="B169" s="23"/>
      <c r="C169" s="22"/>
      <c r="D169" s="23"/>
      <c r="E169" s="28"/>
    </row>
    <row r="170" spans="2:5" ht="6.75" customHeight="1">
      <c r="B170" s="23"/>
      <c r="C170" s="22"/>
      <c r="D170" s="23"/>
      <c r="E170" s="28"/>
    </row>
    <row r="171" spans="2:5" ht="6.75" customHeight="1">
      <c r="B171" s="22"/>
      <c r="C171" s="23"/>
      <c r="D171" s="23"/>
      <c r="E171" s="28"/>
    </row>
    <row r="172" spans="2:5" ht="6.75" customHeight="1">
      <c r="B172" s="25"/>
      <c r="C172" s="23"/>
      <c r="D172" s="23"/>
      <c r="E172" s="28"/>
    </row>
    <row r="173" spans="2:5" ht="6.75" customHeight="1">
      <c r="B173" s="26"/>
      <c r="C173" s="26"/>
      <c r="D173" s="26"/>
      <c r="E173" s="27"/>
    </row>
    <row r="174" spans="2:5" ht="6.75" customHeight="1">
      <c r="B174" s="26"/>
      <c r="C174" s="26"/>
      <c r="D174" s="26"/>
      <c r="E174" s="27"/>
    </row>
    <row r="175" spans="2:5" ht="6.75" customHeight="1">
      <c r="B175" s="26"/>
      <c r="C175" s="26"/>
      <c r="D175" s="26"/>
      <c r="E175" s="27"/>
    </row>
    <row r="176" spans="2:5" ht="6.75" customHeight="1">
      <c r="B176" s="30"/>
      <c r="C176" s="26"/>
      <c r="D176" s="26"/>
      <c r="E176" s="27"/>
    </row>
    <row r="177" spans="2:5" ht="6.75" customHeight="1">
      <c r="B177" s="31"/>
      <c r="C177" s="26"/>
      <c r="D177" s="26"/>
      <c r="E177" s="27"/>
    </row>
    <row r="178" spans="2:5" ht="6.75" customHeight="1">
      <c r="B178" s="26"/>
      <c r="C178" s="26"/>
      <c r="D178" s="26"/>
      <c r="E178" s="27"/>
    </row>
    <row r="179" spans="2:5" ht="6.75" customHeight="1">
      <c r="B179" s="26"/>
      <c r="C179" s="26"/>
      <c r="D179" s="26"/>
      <c r="E179" s="27"/>
    </row>
    <row r="180" spans="2:5" ht="6.75" customHeight="1">
      <c r="B180" s="22"/>
      <c r="C180" s="23"/>
      <c r="D180" s="28"/>
      <c r="E180" s="27"/>
    </row>
    <row r="181" spans="2:5" ht="6.75" customHeight="1">
      <c r="B181" s="25"/>
      <c r="C181" s="23"/>
      <c r="D181" s="28"/>
      <c r="E181" s="27"/>
    </row>
    <row r="182" spans="2:5" ht="6.75" customHeight="1">
      <c r="B182" s="22"/>
      <c r="C182" s="23"/>
      <c r="D182" s="28"/>
      <c r="E182" s="27"/>
    </row>
    <row r="183" spans="2:5" ht="6.75" customHeight="1">
      <c r="B183" s="25"/>
      <c r="C183" s="23"/>
      <c r="D183" s="28"/>
      <c r="E183" s="27"/>
    </row>
    <row r="184" spans="2:5" ht="6.75" customHeight="1">
      <c r="B184" s="23"/>
      <c r="C184" s="22"/>
      <c r="D184" s="28"/>
      <c r="E184" s="27"/>
    </row>
    <row r="185" spans="2:5" ht="6.75" customHeight="1">
      <c r="B185" s="23"/>
      <c r="C185" s="22"/>
      <c r="D185" s="28"/>
      <c r="E185" s="27"/>
    </row>
    <row r="186" spans="2:5" ht="6.75" customHeight="1">
      <c r="B186" s="23"/>
      <c r="C186" s="22"/>
      <c r="D186" s="28"/>
      <c r="E186" s="27"/>
    </row>
    <row r="187" spans="2:5" ht="6.75" customHeight="1">
      <c r="B187" s="23"/>
      <c r="C187" s="25"/>
      <c r="D187" s="28"/>
      <c r="E187" s="27"/>
    </row>
    <row r="188" spans="2:5" ht="6.75" customHeight="1">
      <c r="B188" s="22"/>
      <c r="C188" s="23"/>
      <c r="D188" s="28"/>
      <c r="E188" s="27"/>
    </row>
    <row r="189" spans="2:5" ht="6.75" customHeight="1">
      <c r="B189" s="25"/>
      <c r="C189" s="23"/>
      <c r="D189" s="28"/>
      <c r="E189" s="27"/>
    </row>
    <row r="190" spans="2:5" ht="6.75" customHeight="1">
      <c r="B190" s="23"/>
      <c r="C190" s="23"/>
      <c r="D190" s="28"/>
      <c r="E190" s="27"/>
    </row>
    <row r="191" spans="2:5" ht="6.75" customHeight="1">
      <c r="B191" s="23"/>
      <c r="C191" s="23"/>
      <c r="D191" s="28"/>
      <c r="E191" s="27"/>
    </row>
    <row r="192" spans="2:5" ht="6.75" customHeight="1">
      <c r="B192" s="23"/>
      <c r="C192" s="23"/>
      <c r="D192" s="28"/>
      <c r="E192" s="27"/>
    </row>
    <row r="193" spans="2:5" ht="6.75" customHeight="1">
      <c r="B193" s="30"/>
      <c r="C193" s="31"/>
      <c r="D193" s="22"/>
      <c r="E193" s="27"/>
    </row>
    <row r="194" spans="2:5" ht="6.75" customHeight="1">
      <c r="B194" s="31"/>
      <c r="C194" s="31"/>
      <c r="D194" s="22"/>
      <c r="E194" s="27"/>
    </row>
    <row r="195" spans="2:5" ht="6.75" customHeight="1">
      <c r="B195" s="30"/>
      <c r="C195" s="31"/>
      <c r="D195" s="22"/>
      <c r="E195" s="27"/>
    </row>
    <row r="196" spans="2:5" ht="6.75" customHeight="1">
      <c r="B196" s="31"/>
      <c r="C196" s="31"/>
      <c r="D196" s="22"/>
      <c r="E196" s="27"/>
    </row>
    <row r="197" spans="2:5" ht="6.75" customHeight="1">
      <c r="B197" s="23"/>
      <c r="C197" s="23"/>
      <c r="D197" s="28"/>
      <c r="E197" s="27"/>
    </row>
    <row r="198" spans="2:5" ht="6.75" customHeight="1">
      <c r="B198" s="22"/>
      <c r="C198" s="23"/>
      <c r="D198" s="28"/>
      <c r="E198" s="27"/>
    </row>
    <row r="199" spans="2:5" ht="6.75" customHeight="1">
      <c r="B199" s="25"/>
      <c r="C199" s="23"/>
      <c r="D199" s="28"/>
      <c r="E199" s="27"/>
    </row>
    <row r="200" spans="2:5" ht="6.75" customHeight="1">
      <c r="B200" s="22"/>
      <c r="C200" s="23"/>
      <c r="D200" s="28"/>
      <c r="E200" s="27"/>
    </row>
    <row r="201" spans="2:5" ht="6.75" customHeight="1">
      <c r="B201" s="25"/>
      <c r="C201" s="23"/>
      <c r="D201" s="28"/>
      <c r="E201" s="27"/>
    </row>
    <row r="202" spans="2:5" ht="6.75" customHeight="1">
      <c r="B202" s="23"/>
      <c r="C202" s="22"/>
      <c r="D202" s="28"/>
      <c r="E202" s="27"/>
    </row>
    <row r="203" spans="2:5" ht="6.75" customHeight="1">
      <c r="B203" s="23"/>
      <c r="C203" s="25"/>
      <c r="D203" s="28"/>
      <c r="E203" s="27"/>
    </row>
    <row r="204" spans="2:5" ht="6.75" customHeight="1">
      <c r="B204" s="23"/>
      <c r="C204" s="22"/>
      <c r="D204" s="28"/>
      <c r="E204" s="27"/>
    </row>
    <row r="205" spans="2:5" ht="6.75" customHeight="1">
      <c r="B205" s="23"/>
      <c r="C205" s="22"/>
      <c r="D205" s="28"/>
      <c r="E205" s="27"/>
    </row>
    <row r="206" spans="2:5" ht="6.75" customHeight="1">
      <c r="B206" s="22"/>
      <c r="C206" s="23"/>
      <c r="D206" s="28"/>
      <c r="E206" s="27"/>
    </row>
    <row r="207" spans="2:5" ht="6.75" customHeight="1">
      <c r="B207" s="25"/>
      <c r="C207" s="23"/>
      <c r="D207" s="28"/>
      <c r="E207" s="27"/>
    </row>
    <row r="208" spans="2:5" ht="6.75" customHeight="1">
      <c r="B208" s="32"/>
      <c r="C208" s="23"/>
      <c r="D208" s="28"/>
      <c r="E208" s="27"/>
    </row>
    <row r="209" spans="2:5" ht="6.75" customHeight="1">
      <c r="B209" s="32"/>
      <c r="C209" s="23"/>
      <c r="D209" s="28"/>
      <c r="E209" s="27"/>
    </row>
    <row r="210" spans="2:5" ht="6.75" customHeight="1">
      <c r="B210" s="26"/>
      <c r="C210" s="26"/>
      <c r="D210" s="26"/>
      <c r="E210" s="27"/>
    </row>
    <row r="211" spans="2:5" ht="6.75" customHeight="1">
      <c r="B211" s="26"/>
      <c r="C211" s="26"/>
      <c r="D211" s="26"/>
      <c r="E211" s="27"/>
    </row>
    <row r="212" spans="2:5" ht="6.75" customHeight="1">
      <c r="B212" s="26"/>
      <c r="C212" s="26"/>
      <c r="D212" s="26"/>
      <c r="E212" s="27"/>
    </row>
    <row r="213" spans="2:5" ht="6.75" customHeight="1">
      <c r="B213" s="22"/>
      <c r="C213" s="23"/>
      <c r="D213" s="26"/>
      <c r="E213" s="27"/>
    </row>
    <row r="214" spans="2:5" ht="6.75" customHeight="1">
      <c r="B214" s="25"/>
      <c r="C214" s="23"/>
      <c r="D214" s="26"/>
      <c r="E214" s="27"/>
    </row>
    <row r="215" spans="2:5" ht="6.75" customHeight="1">
      <c r="B215" s="22"/>
      <c r="C215" s="23"/>
      <c r="D215" s="26"/>
      <c r="E215" s="27"/>
    </row>
    <row r="216" spans="2:5" ht="6.75" customHeight="1">
      <c r="B216" s="25"/>
      <c r="C216" s="23"/>
      <c r="D216" s="26"/>
      <c r="E216" s="27"/>
    </row>
    <row r="217" spans="2:5" ht="6.75" customHeight="1">
      <c r="B217" s="23"/>
      <c r="C217" s="22"/>
      <c r="D217" s="26"/>
      <c r="E217" s="27"/>
    </row>
    <row r="218" spans="2:5" ht="6.75" customHeight="1">
      <c r="B218" s="23"/>
      <c r="C218" s="25"/>
      <c r="D218" s="26"/>
      <c r="E218" s="27"/>
    </row>
    <row r="219" spans="2:5" ht="6.75" customHeight="1">
      <c r="B219" s="23"/>
      <c r="C219" s="22"/>
      <c r="D219" s="26"/>
      <c r="E219" s="27"/>
    </row>
    <row r="220" spans="2:5" ht="6.75" customHeight="1">
      <c r="B220" s="23"/>
      <c r="C220" s="22"/>
      <c r="D220" s="26"/>
      <c r="E220" s="27"/>
    </row>
    <row r="221" spans="2:5" ht="6.75" customHeight="1">
      <c r="B221" s="22"/>
      <c r="C221" s="23"/>
      <c r="D221" s="26"/>
      <c r="E221" s="27"/>
    </row>
    <row r="222" spans="2:5" ht="6.75" customHeight="1">
      <c r="B222" s="25"/>
      <c r="C222" s="23"/>
      <c r="D222" s="26"/>
      <c r="E222" s="27"/>
    </row>
    <row r="223" spans="2:5" ht="6.75" customHeight="1">
      <c r="B223" s="26"/>
      <c r="C223" s="26"/>
      <c r="D223" s="26"/>
      <c r="E223" s="27"/>
    </row>
    <row r="224" spans="2:5" ht="6.75" customHeight="1">
      <c r="B224" s="26"/>
      <c r="C224" s="26"/>
      <c r="D224" s="26"/>
      <c r="E224" s="27"/>
    </row>
    <row r="225" spans="2:5" ht="6.75" customHeight="1">
      <c r="B225" s="29"/>
      <c r="C225" s="29"/>
      <c r="D225" s="29"/>
      <c r="E225" s="27"/>
    </row>
    <row r="226" spans="2:5" ht="6.75" customHeight="1">
      <c r="B226" s="29"/>
      <c r="C226" s="29"/>
      <c r="D226" s="29"/>
      <c r="E226" s="27"/>
    </row>
    <row r="227" spans="2:5" ht="6.75" customHeight="1">
      <c r="B227" s="26"/>
      <c r="C227" s="26"/>
      <c r="D227" s="26"/>
      <c r="E227" s="27"/>
    </row>
    <row r="228" spans="2:5" ht="6.75" customHeight="1">
      <c r="B228" s="26"/>
      <c r="C228" s="26"/>
      <c r="D228" s="26"/>
      <c r="E228" s="27"/>
    </row>
    <row r="229" spans="2:5" ht="6.75" customHeight="1">
      <c r="B229" s="26"/>
      <c r="C229" s="26"/>
      <c r="D229" s="26"/>
      <c r="E229" s="27"/>
    </row>
    <row r="230" spans="2:5" ht="6.75" customHeight="1">
      <c r="B230" s="26"/>
      <c r="C230" s="26"/>
      <c r="D230" s="26"/>
      <c r="E230" s="27"/>
    </row>
    <row r="231" spans="2:5" ht="6.75" customHeight="1">
      <c r="B231" s="26"/>
      <c r="C231" s="26"/>
      <c r="D231" s="26"/>
      <c r="E231" s="27"/>
    </row>
    <row r="232" spans="2:5" ht="6.75" customHeight="1">
      <c r="B232" s="26"/>
      <c r="C232" s="26"/>
      <c r="D232" s="26"/>
      <c r="E232" s="27"/>
    </row>
    <row r="233" spans="2:5" ht="6.75" customHeight="1">
      <c r="B233" s="26"/>
      <c r="C233" s="26"/>
      <c r="D233" s="26"/>
      <c r="E233" s="27"/>
    </row>
    <row r="234" spans="2:5" ht="6.75" customHeight="1">
      <c r="B234" s="26"/>
      <c r="C234" s="26"/>
      <c r="D234" s="26"/>
      <c r="E234" s="27"/>
    </row>
    <row r="235" spans="2:5" ht="6.75" customHeight="1">
      <c r="B235" s="26"/>
      <c r="C235" s="26"/>
      <c r="D235" s="26"/>
      <c r="E235" s="27"/>
    </row>
    <row r="236" spans="2:5" ht="6.75" customHeight="1">
      <c r="B236" s="26"/>
      <c r="C236" s="26"/>
      <c r="D236" s="26"/>
      <c r="E236" s="27"/>
    </row>
    <row r="237" spans="2:5" ht="6.75" customHeight="1">
      <c r="B237" s="26"/>
      <c r="C237" s="26"/>
      <c r="D237" s="26"/>
      <c r="E237" s="27"/>
    </row>
    <row r="238" spans="2:5" ht="6.75" customHeight="1">
      <c r="B238" s="26"/>
      <c r="C238" s="26"/>
      <c r="D238" s="26"/>
      <c r="E238" s="27"/>
    </row>
    <row r="239" spans="2:5" ht="6.75" customHeight="1">
      <c r="B239" s="26"/>
      <c r="C239" s="26"/>
      <c r="D239" s="26"/>
      <c r="E239" s="27"/>
    </row>
    <row r="240" spans="2:5" ht="6.75" customHeight="1">
      <c r="B240" s="26"/>
      <c r="C240" s="26"/>
      <c r="D240" s="26"/>
      <c r="E240" s="27"/>
    </row>
    <row r="241" spans="2:5" ht="6.75" customHeight="1">
      <c r="B241" s="26"/>
      <c r="C241" s="26"/>
      <c r="D241" s="26"/>
      <c r="E241" s="27"/>
    </row>
    <row r="242" spans="2:5" ht="6.75" customHeight="1">
      <c r="B242" s="26"/>
      <c r="C242" s="26"/>
      <c r="D242" s="26"/>
      <c r="E242" s="27"/>
    </row>
    <row r="243" spans="2:5" ht="6.75" customHeight="1">
      <c r="B243" s="26"/>
      <c r="C243" s="26"/>
      <c r="D243" s="26"/>
      <c r="E243" s="27"/>
    </row>
    <row r="244" spans="2:5" ht="6.75" customHeight="1">
      <c r="B244" s="26"/>
      <c r="C244" s="26"/>
      <c r="D244" s="26"/>
      <c r="E244" s="27"/>
    </row>
    <row r="245" spans="2:5" ht="6.75" customHeight="1">
      <c r="B245" s="26"/>
      <c r="C245" s="26"/>
      <c r="D245" s="26"/>
      <c r="E245" s="27"/>
    </row>
  </sheetData>
  <mergeCells count="18">
    <mergeCell ref="B55:B56"/>
    <mergeCell ref="C53:C54"/>
    <mergeCell ref="C51:C52"/>
    <mergeCell ref="B27:B28"/>
    <mergeCell ref="B31:B32"/>
    <mergeCell ref="C35:C36"/>
    <mergeCell ref="C37:C38"/>
    <mergeCell ref="B39:B40"/>
    <mergeCell ref="B47:B48"/>
    <mergeCell ref="B29:B30"/>
    <mergeCell ref="D43:D44"/>
    <mergeCell ref="D45:D46"/>
    <mergeCell ref="B4:B5"/>
    <mergeCell ref="B6:B7"/>
    <mergeCell ref="C9:C10"/>
    <mergeCell ref="D14:D15"/>
    <mergeCell ref="C19:C20"/>
    <mergeCell ref="D16:D17"/>
  </mergeCells>
  <printOptions/>
  <pageMargins left="0.75" right="0.75" top="0.27" bottom="0.19" header="0.25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B2:T459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14.25390625" style="10" customWidth="1"/>
    <col min="3" max="11" width="4.625" style="5" customWidth="1"/>
    <col min="12" max="12" width="4.125" style="5" customWidth="1"/>
    <col min="13" max="13" width="4.25390625" style="5" customWidth="1"/>
    <col min="14" max="17" width="4.625" style="5" customWidth="1"/>
    <col min="19" max="19" width="11.375" style="0" customWidth="1"/>
    <col min="20" max="20" width="8.625" style="0" customWidth="1"/>
  </cols>
  <sheetData>
    <row r="1" ht="13.5" thickBot="1"/>
    <row r="2" spans="2:10" ht="12.75">
      <c r="B2" s="146" t="s">
        <v>340</v>
      </c>
      <c r="C2" s="147">
        <v>1</v>
      </c>
      <c r="D2" s="136" t="s">
        <v>5</v>
      </c>
      <c r="E2" s="137"/>
      <c r="F2" s="137"/>
      <c r="G2" s="137"/>
      <c r="H2" s="137"/>
      <c r="I2" s="137"/>
      <c r="J2" s="138"/>
    </row>
    <row r="3" spans="2:10" ht="12.75">
      <c r="B3" s="148" t="s">
        <v>341</v>
      </c>
      <c r="C3" s="149">
        <v>2</v>
      </c>
      <c r="D3" s="139" t="s">
        <v>6</v>
      </c>
      <c r="E3" s="140"/>
      <c r="F3" s="140"/>
      <c r="G3" s="140"/>
      <c r="H3" s="140"/>
      <c r="I3" s="140"/>
      <c r="J3" s="141"/>
    </row>
    <row r="4" spans="2:10" ht="12.75">
      <c r="B4" s="148" t="s">
        <v>342</v>
      </c>
      <c r="C4" s="149">
        <v>3</v>
      </c>
      <c r="D4" s="139" t="s">
        <v>7</v>
      </c>
      <c r="E4" s="140"/>
      <c r="F4" s="140"/>
      <c r="G4" s="140"/>
      <c r="H4" s="140"/>
      <c r="I4" s="140"/>
      <c r="J4" s="141"/>
    </row>
    <row r="5" spans="2:10" ht="12.75">
      <c r="B5" s="148" t="s">
        <v>343</v>
      </c>
      <c r="C5" s="149">
        <v>4</v>
      </c>
      <c r="D5" s="139" t="s">
        <v>8</v>
      </c>
      <c r="E5" s="140"/>
      <c r="F5" s="140"/>
      <c r="G5" s="140"/>
      <c r="H5" s="140"/>
      <c r="I5" s="140"/>
      <c r="J5" s="141"/>
    </row>
    <row r="6" spans="2:10" ht="12.75">
      <c r="B6" s="148" t="s">
        <v>344</v>
      </c>
      <c r="C6" s="149">
        <v>5</v>
      </c>
      <c r="D6" s="139" t="s">
        <v>345</v>
      </c>
      <c r="E6" s="140"/>
      <c r="F6" s="140"/>
      <c r="G6" s="140"/>
      <c r="H6" s="140"/>
      <c r="I6" s="140"/>
      <c r="J6" s="141"/>
    </row>
    <row r="7" spans="2:10" ht="12.75">
      <c r="B7" s="148" t="s">
        <v>346</v>
      </c>
      <c r="C7" s="149">
        <v>6</v>
      </c>
      <c r="D7" s="139" t="s">
        <v>9</v>
      </c>
      <c r="E7" s="140"/>
      <c r="F7" s="140"/>
      <c r="G7" s="140"/>
      <c r="H7" s="140"/>
      <c r="I7" s="140"/>
      <c r="J7" s="141"/>
    </row>
    <row r="8" spans="2:10" ht="12.75">
      <c r="B8" s="148" t="s">
        <v>347</v>
      </c>
      <c r="C8" s="149">
        <v>7</v>
      </c>
      <c r="D8" s="139" t="s">
        <v>23</v>
      </c>
      <c r="E8" s="140"/>
      <c r="F8" s="140"/>
      <c r="G8" s="140"/>
      <c r="H8" s="140"/>
      <c r="I8" s="140"/>
      <c r="J8" s="141"/>
    </row>
    <row r="9" spans="2:10" ht="12.75">
      <c r="B9" s="148" t="s">
        <v>348</v>
      </c>
      <c r="C9" s="149">
        <v>8</v>
      </c>
      <c r="D9" s="139" t="s">
        <v>10</v>
      </c>
      <c r="E9" s="140"/>
      <c r="F9" s="140"/>
      <c r="G9" s="140"/>
      <c r="H9" s="140"/>
      <c r="I9" s="140"/>
      <c r="J9" s="141"/>
    </row>
    <row r="10" spans="2:10" ht="12.75">
      <c r="B10" s="148" t="s">
        <v>349</v>
      </c>
      <c r="C10" s="149">
        <v>9</v>
      </c>
      <c r="D10" s="139" t="s">
        <v>24</v>
      </c>
      <c r="E10" s="140"/>
      <c r="F10" s="140"/>
      <c r="G10" s="140"/>
      <c r="H10" s="140"/>
      <c r="I10" s="140"/>
      <c r="J10" s="141"/>
    </row>
    <row r="11" spans="2:10" ht="12.75">
      <c r="B11" s="148" t="s">
        <v>350</v>
      </c>
      <c r="C11" s="149">
        <v>10</v>
      </c>
      <c r="D11" s="139" t="s">
        <v>351</v>
      </c>
      <c r="E11" s="140"/>
      <c r="F11" s="140"/>
      <c r="G11" s="140"/>
      <c r="H11" s="140"/>
      <c r="I11" s="140"/>
      <c r="J11" s="141"/>
    </row>
    <row r="12" spans="2:10" ht="12.75">
      <c r="B12" s="148" t="s">
        <v>352</v>
      </c>
      <c r="C12" s="149">
        <v>11</v>
      </c>
      <c r="D12" s="139" t="s">
        <v>11</v>
      </c>
      <c r="E12" s="140"/>
      <c r="F12" s="140"/>
      <c r="G12" s="140"/>
      <c r="H12" s="140"/>
      <c r="I12" s="140"/>
      <c r="J12" s="141"/>
    </row>
    <row r="13" spans="2:10" ht="12.75">
      <c r="B13" s="148" t="s">
        <v>353</v>
      </c>
      <c r="C13" s="149">
        <v>12</v>
      </c>
      <c r="D13" s="142" t="s">
        <v>13</v>
      </c>
      <c r="E13" s="140"/>
      <c r="F13" s="140"/>
      <c r="G13" s="140"/>
      <c r="H13" s="140"/>
      <c r="I13" s="140"/>
      <c r="J13" s="141"/>
    </row>
    <row r="14" spans="2:10" ht="12.75">
      <c r="B14" s="148" t="s">
        <v>354</v>
      </c>
      <c r="C14" s="149">
        <v>13</v>
      </c>
      <c r="D14" s="139" t="s">
        <v>12</v>
      </c>
      <c r="E14" s="140"/>
      <c r="F14" s="140"/>
      <c r="G14" s="140"/>
      <c r="H14" s="140"/>
      <c r="I14" s="140"/>
      <c r="J14" s="141"/>
    </row>
    <row r="15" spans="2:10" ht="12.75">
      <c r="B15" s="148" t="s">
        <v>355</v>
      </c>
      <c r="C15" s="149">
        <v>14</v>
      </c>
      <c r="D15" s="142" t="s">
        <v>14</v>
      </c>
      <c r="E15" s="140"/>
      <c r="F15" s="140"/>
      <c r="G15" s="140"/>
      <c r="H15" s="140"/>
      <c r="I15" s="140"/>
      <c r="J15" s="141"/>
    </row>
    <row r="16" spans="2:10" ht="13.5" thickBot="1">
      <c r="B16" s="150">
        <v>38969</v>
      </c>
      <c r="C16" s="151">
        <v>15</v>
      </c>
      <c r="D16" s="143" t="s">
        <v>356</v>
      </c>
      <c r="E16" s="144"/>
      <c r="F16" s="144"/>
      <c r="G16" s="144"/>
      <c r="H16" s="144"/>
      <c r="I16" s="144"/>
      <c r="J16" s="145"/>
    </row>
    <row r="17" ht="13.5" thickBot="1"/>
    <row r="18" spans="2:20" ht="13.5" thickBot="1">
      <c r="B18" s="40" t="s">
        <v>118</v>
      </c>
      <c r="C18" s="6">
        <v>1</v>
      </c>
      <c r="D18" s="7">
        <v>2</v>
      </c>
      <c r="E18" s="7">
        <v>3</v>
      </c>
      <c r="F18" s="7">
        <v>4</v>
      </c>
      <c r="G18" s="7">
        <v>5</v>
      </c>
      <c r="H18" s="7">
        <v>6</v>
      </c>
      <c r="I18" s="7">
        <v>7</v>
      </c>
      <c r="J18" s="79">
        <v>8</v>
      </c>
      <c r="K18" s="7">
        <v>9</v>
      </c>
      <c r="L18" s="7">
        <v>10</v>
      </c>
      <c r="M18" s="7">
        <v>11</v>
      </c>
      <c r="N18" s="7">
        <v>12</v>
      </c>
      <c r="O18" s="7">
        <v>13</v>
      </c>
      <c r="P18" s="7">
        <v>14</v>
      </c>
      <c r="Q18" s="46">
        <v>15</v>
      </c>
      <c r="R18" s="238" t="s">
        <v>0</v>
      </c>
      <c r="S18" s="238" t="s">
        <v>1</v>
      </c>
      <c r="T18" s="239" t="s">
        <v>2</v>
      </c>
    </row>
    <row r="19" spans="2:20" ht="12.75">
      <c r="B19" s="83" t="s">
        <v>44</v>
      </c>
      <c r="C19" s="240" t="s">
        <v>71</v>
      </c>
      <c r="D19" s="241" t="s">
        <v>71</v>
      </c>
      <c r="E19" s="241" t="s">
        <v>71</v>
      </c>
      <c r="F19" s="241" t="s">
        <v>71</v>
      </c>
      <c r="G19" s="241" t="s">
        <v>71</v>
      </c>
      <c r="H19" s="241" t="s">
        <v>71</v>
      </c>
      <c r="I19" s="241" t="s">
        <v>71</v>
      </c>
      <c r="J19" s="241" t="s">
        <v>71</v>
      </c>
      <c r="K19" s="241" t="s">
        <v>71</v>
      </c>
      <c r="L19" s="241" t="s">
        <v>71</v>
      </c>
      <c r="M19" s="241" t="s">
        <v>71</v>
      </c>
      <c r="N19" s="242">
        <v>110</v>
      </c>
      <c r="O19" s="241" t="s">
        <v>71</v>
      </c>
      <c r="P19" s="241" t="s">
        <v>71</v>
      </c>
      <c r="Q19" s="176">
        <v>110</v>
      </c>
      <c r="R19" s="82">
        <f>SUM(C19:Q19)</f>
        <v>220</v>
      </c>
      <c r="S19" s="210">
        <f>SUM(C19:Q19)</f>
        <v>220</v>
      </c>
      <c r="T19" s="138" t="s">
        <v>122</v>
      </c>
    </row>
    <row r="20" spans="2:20" ht="13.5" thickBot="1">
      <c r="B20" s="50" t="s">
        <v>119</v>
      </c>
      <c r="C20" s="243" t="s">
        <v>71</v>
      </c>
      <c r="D20" s="244" t="s">
        <v>71</v>
      </c>
      <c r="E20" s="244" t="s">
        <v>71</v>
      </c>
      <c r="F20" s="244" t="s">
        <v>71</v>
      </c>
      <c r="G20" s="244" t="s">
        <v>71</v>
      </c>
      <c r="H20" s="244" t="s">
        <v>71</v>
      </c>
      <c r="I20" s="244" t="s">
        <v>71</v>
      </c>
      <c r="J20" s="244" t="s">
        <v>71</v>
      </c>
      <c r="K20" s="244" t="s">
        <v>71</v>
      </c>
      <c r="L20" s="244" t="s">
        <v>71</v>
      </c>
      <c r="M20" s="244" t="s">
        <v>71</v>
      </c>
      <c r="N20" s="245">
        <v>88</v>
      </c>
      <c r="O20" s="244" t="s">
        <v>71</v>
      </c>
      <c r="P20" s="244" t="s">
        <v>71</v>
      </c>
      <c r="Q20" s="178">
        <v>88</v>
      </c>
      <c r="R20" s="43">
        <f>SUM(C20:Q20)</f>
        <v>176</v>
      </c>
      <c r="S20" s="212">
        <f>SUM(C20:Q20)</f>
        <v>176</v>
      </c>
      <c r="T20" s="246" t="s">
        <v>121</v>
      </c>
    </row>
    <row r="22" ht="13.5" thickBot="1"/>
    <row r="23" spans="2:20" ht="13.5" thickBot="1">
      <c r="B23" s="40" t="s">
        <v>120</v>
      </c>
      <c r="C23" s="6">
        <v>1</v>
      </c>
      <c r="D23" s="7">
        <v>2</v>
      </c>
      <c r="E23" s="7">
        <v>3</v>
      </c>
      <c r="F23" s="7">
        <v>4</v>
      </c>
      <c r="G23" s="7">
        <v>5</v>
      </c>
      <c r="H23" s="7">
        <v>6</v>
      </c>
      <c r="I23" s="7">
        <v>7</v>
      </c>
      <c r="J23" s="79">
        <v>8</v>
      </c>
      <c r="K23" s="7">
        <v>9</v>
      </c>
      <c r="L23" s="7">
        <v>10</v>
      </c>
      <c r="M23" s="7">
        <v>11</v>
      </c>
      <c r="N23" s="7">
        <v>12</v>
      </c>
      <c r="O23" s="7">
        <v>13</v>
      </c>
      <c r="P23" s="7">
        <v>14</v>
      </c>
      <c r="Q23" s="46">
        <v>15</v>
      </c>
      <c r="R23" s="238" t="s">
        <v>0</v>
      </c>
      <c r="S23" s="238" t="s">
        <v>1</v>
      </c>
      <c r="T23" s="239" t="s">
        <v>2</v>
      </c>
    </row>
    <row r="24" spans="2:20" ht="12.75">
      <c r="B24" s="83" t="s">
        <v>357</v>
      </c>
      <c r="C24" s="240" t="s">
        <v>71</v>
      </c>
      <c r="D24" s="241" t="s">
        <v>71</v>
      </c>
      <c r="E24" s="241" t="s">
        <v>71</v>
      </c>
      <c r="F24" s="241" t="s">
        <v>71</v>
      </c>
      <c r="G24" s="241" t="s">
        <v>71</v>
      </c>
      <c r="H24" s="241" t="s">
        <v>71</v>
      </c>
      <c r="I24" s="241" t="s">
        <v>71</v>
      </c>
      <c r="J24" s="241" t="s">
        <v>71</v>
      </c>
      <c r="K24" s="241" t="s">
        <v>71</v>
      </c>
      <c r="L24" s="241" t="s">
        <v>71</v>
      </c>
      <c r="M24" s="241" t="s">
        <v>71</v>
      </c>
      <c r="N24" s="194">
        <v>110</v>
      </c>
      <c r="O24" s="241" t="s">
        <v>71</v>
      </c>
      <c r="P24" s="241">
        <v>120</v>
      </c>
      <c r="Q24" s="198" t="s">
        <v>71</v>
      </c>
      <c r="R24" s="82">
        <f aca="true" t="shared" si="0" ref="R24:R30">SUM(C24:Q24)</f>
        <v>230</v>
      </c>
      <c r="S24" s="210">
        <f aca="true" t="shared" si="1" ref="S24:S30">SUM(C24:Q24)</f>
        <v>230</v>
      </c>
      <c r="T24" s="138" t="s">
        <v>122</v>
      </c>
    </row>
    <row r="25" spans="2:20" ht="12.75">
      <c r="B25" s="9" t="s">
        <v>107</v>
      </c>
      <c r="C25" s="247" t="s">
        <v>71</v>
      </c>
      <c r="D25" s="260" t="s">
        <v>71</v>
      </c>
      <c r="E25" s="248" t="s">
        <v>71</v>
      </c>
      <c r="F25" s="248" t="s">
        <v>71</v>
      </c>
      <c r="G25" s="248" t="s">
        <v>71</v>
      </c>
      <c r="H25" s="195">
        <v>110</v>
      </c>
      <c r="I25" s="252" t="s">
        <v>71</v>
      </c>
      <c r="J25" s="248" t="s">
        <v>71</v>
      </c>
      <c r="K25" s="248" t="s">
        <v>71</v>
      </c>
      <c r="L25" s="248" t="s">
        <v>71</v>
      </c>
      <c r="M25" s="248" t="s">
        <v>71</v>
      </c>
      <c r="N25" s="248" t="s">
        <v>71</v>
      </c>
      <c r="O25" s="248" t="s">
        <v>71</v>
      </c>
      <c r="P25" s="248" t="s">
        <v>71</v>
      </c>
      <c r="Q25" s="35">
        <v>110</v>
      </c>
      <c r="R25" s="42">
        <f t="shared" si="0"/>
        <v>220</v>
      </c>
      <c r="S25" s="211">
        <f t="shared" si="1"/>
        <v>220</v>
      </c>
      <c r="T25" s="249" t="s">
        <v>121</v>
      </c>
    </row>
    <row r="26" spans="2:20" ht="12.75">
      <c r="B26" s="9" t="s">
        <v>108</v>
      </c>
      <c r="C26" s="250" t="s">
        <v>71</v>
      </c>
      <c r="D26" s="252" t="s">
        <v>71</v>
      </c>
      <c r="E26" s="252" t="s">
        <v>71</v>
      </c>
      <c r="F26" s="252" t="s">
        <v>71</v>
      </c>
      <c r="G26" s="252" t="s">
        <v>71</v>
      </c>
      <c r="H26" s="195">
        <v>88</v>
      </c>
      <c r="I26" s="252" t="s">
        <v>71</v>
      </c>
      <c r="J26" s="252" t="s">
        <v>71</v>
      </c>
      <c r="K26" s="252" t="s">
        <v>71</v>
      </c>
      <c r="L26" s="252" t="s">
        <v>71</v>
      </c>
      <c r="M26" s="248" t="s">
        <v>71</v>
      </c>
      <c r="N26" s="252" t="s">
        <v>71</v>
      </c>
      <c r="O26" s="252" t="s">
        <v>71</v>
      </c>
      <c r="P26" s="248" t="s">
        <v>71</v>
      </c>
      <c r="Q26" s="35">
        <v>66</v>
      </c>
      <c r="R26" s="42">
        <f t="shared" si="0"/>
        <v>154</v>
      </c>
      <c r="S26" s="211">
        <f t="shared" si="1"/>
        <v>154</v>
      </c>
      <c r="T26" s="249" t="s">
        <v>424</v>
      </c>
    </row>
    <row r="27" spans="2:20" ht="12.75">
      <c r="B27" s="11" t="s">
        <v>271</v>
      </c>
      <c r="C27" s="250" t="s">
        <v>71</v>
      </c>
      <c r="D27" s="252" t="s">
        <v>71</v>
      </c>
      <c r="E27" s="252" t="s">
        <v>71</v>
      </c>
      <c r="F27" s="252" t="s">
        <v>71</v>
      </c>
      <c r="G27" s="252" t="s">
        <v>71</v>
      </c>
      <c r="H27" s="252" t="s">
        <v>71</v>
      </c>
      <c r="I27" s="252" t="s">
        <v>71</v>
      </c>
      <c r="J27" s="252" t="s">
        <v>71</v>
      </c>
      <c r="K27" s="252" t="s">
        <v>71</v>
      </c>
      <c r="L27" s="252" t="s">
        <v>71</v>
      </c>
      <c r="M27" s="252" t="s">
        <v>71</v>
      </c>
      <c r="N27" s="254">
        <v>66</v>
      </c>
      <c r="O27" s="252" t="s">
        <v>71</v>
      </c>
      <c r="P27" s="252" t="s">
        <v>71</v>
      </c>
      <c r="Q27" s="39">
        <v>88</v>
      </c>
      <c r="R27" s="42">
        <f t="shared" si="0"/>
        <v>154</v>
      </c>
      <c r="S27" s="211">
        <f t="shared" si="1"/>
        <v>154</v>
      </c>
      <c r="T27" s="249" t="s">
        <v>424</v>
      </c>
    </row>
    <row r="28" spans="2:20" ht="12.75">
      <c r="B28" s="11" t="s">
        <v>358</v>
      </c>
      <c r="C28" s="250" t="s">
        <v>71</v>
      </c>
      <c r="D28" s="252" t="s">
        <v>71</v>
      </c>
      <c r="E28" s="252" t="s">
        <v>71</v>
      </c>
      <c r="F28" s="252" t="s">
        <v>71</v>
      </c>
      <c r="G28" s="252" t="s">
        <v>71</v>
      </c>
      <c r="H28" s="200">
        <v>66</v>
      </c>
      <c r="I28" s="200">
        <v>66</v>
      </c>
      <c r="J28" s="252" t="s">
        <v>71</v>
      </c>
      <c r="K28" s="252" t="s">
        <v>71</v>
      </c>
      <c r="L28" s="252" t="s">
        <v>71</v>
      </c>
      <c r="M28" s="248" t="s">
        <v>71</v>
      </c>
      <c r="N28" s="248" t="s">
        <v>71</v>
      </c>
      <c r="O28" s="252" t="s">
        <v>71</v>
      </c>
      <c r="P28" s="248" t="s">
        <v>71</v>
      </c>
      <c r="Q28" s="115" t="s">
        <v>71</v>
      </c>
      <c r="R28" s="42">
        <f t="shared" si="0"/>
        <v>132</v>
      </c>
      <c r="S28" s="211">
        <f t="shared" si="1"/>
        <v>132</v>
      </c>
      <c r="T28" s="253" t="s">
        <v>125</v>
      </c>
    </row>
    <row r="29" spans="2:20" ht="12.75">
      <c r="B29" s="11" t="s">
        <v>359</v>
      </c>
      <c r="C29" s="250" t="s">
        <v>71</v>
      </c>
      <c r="D29" s="252" t="s">
        <v>71</v>
      </c>
      <c r="E29" s="252" t="s">
        <v>71</v>
      </c>
      <c r="F29" s="252" t="s">
        <v>71</v>
      </c>
      <c r="G29" s="252" t="s">
        <v>71</v>
      </c>
      <c r="H29" s="252" t="s">
        <v>71</v>
      </c>
      <c r="I29" s="252" t="s">
        <v>71</v>
      </c>
      <c r="J29" s="252" t="s">
        <v>71</v>
      </c>
      <c r="K29" s="252" t="s">
        <v>71</v>
      </c>
      <c r="L29" s="252" t="s">
        <v>71</v>
      </c>
      <c r="M29" s="252" t="s">
        <v>71</v>
      </c>
      <c r="N29" s="254">
        <v>88</v>
      </c>
      <c r="O29" s="252" t="s">
        <v>71</v>
      </c>
      <c r="P29" s="252" t="s">
        <v>71</v>
      </c>
      <c r="Q29" s="114" t="s">
        <v>71</v>
      </c>
      <c r="R29" s="42">
        <f t="shared" si="0"/>
        <v>88</v>
      </c>
      <c r="S29" s="211">
        <f t="shared" si="1"/>
        <v>88</v>
      </c>
      <c r="T29" s="253" t="s">
        <v>126</v>
      </c>
    </row>
    <row r="30" spans="2:20" ht="13.5" thickBot="1">
      <c r="B30" s="56" t="s">
        <v>164</v>
      </c>
      <c r="C30" s="243" t="s">
        <v>71</v>
      </c>
      <c r="D30" s="244" t="s">
        <v>71</v>
      </c>
      <c r="E30" s="244" t="s">
        <v>71</v>
      </c>
      <c r="F30" s="244" t="s">
        <v>71</v>
      </c>
      <c r="G30" s="244" t="s">
        <v>71</v>
      </c>
      <c r="H30" s="255">
        <v>66</v>
      </c>
      <c r="I30" s="256" t="s">
        <v>71</v>
      </c>
      <c r="J30" s="244" t="s">
        <v>71</v>
      </c>
      <c r="K30" s="244" t="s">
        <v>71</v>
      </c>
      <c r="L30" s="244" t="s">
        <v>71</v>
      </c>
      <c r="M30" s="244" t="s">
        <v>71</v>
      </c>
      <c r="N30" s="244" t="s">
        <v>71</v>
      </c>
      <c r="O30" s="244" t="s">
        <v>71</v>
      </c>
      <c r="P30" s="244" t="s">
        <v>71</v>
      </c>
      <c r="Q30" s="337" t="s">
        <v>71</v>
      </c>
      <c r="R30" s="58">
        <f t="shared" si="0"/>
        <v>66</v>
      </c>
      <c r="S30" s="214">
        <f t="shared" si="1"/>
        <v>66</v>
      </c>
      <c r="T30" s="257" t="s">
        <v>128</v>
      </c>
    </row>
    <row r="31" ht="13.5" thickBot="1"/>
    <row r="32" spans="2:20" ht="13.5" thickBot="1">
      <c r="B32" s="40" t="s">
        <v>188</v>
      </c>
      <c r="C32" s="6">
        <v>1</v>
      </c>
      <c r="D32" s="7">
        <v>2</v>
      </c>
      <c r="E32" s="7">
        <v>3</v>
      </c>
      <c r="F32" s="7">
        <v>4</v>
      </c>
      <c r="G32" s="7">
        <v>5</v>
      </c>
      <c r="H32" s="7">
        <v>6</v>
      </c>
      <c r="I32" s="7">
        <v>7</v>
      </c>
      <c r="J32" s="79">
        <v>8</v>
      </c>
      <c r="K32" s="7">
        <v>9</v>
      </c>
      <c r="L32" s="7">
        <v>10</v>
      </c>
      <c r="M32" s="7">
        <v>11</v>
      </c>
      <c r="N32" s="7">
        <v>12</v>
      </c>
      <c r="O32" s="7">
        <v>13</v>
      </c>
      <c r="P32" s="7">
        <v>14</v>
      </c>
      <c r="Q32" s="46">
        <v>15</v>
      </c>
      <c r="R32" s="238" t="s">
        <v>0</v>
      </c>
      <c r="S32" s="238" t="s">
        <v>1</v>
      </c>
      <c r="T32" s="239" t="s">
        <v>2</v>
      </c>
    </row>
    <row r="33" spans="2:20" ht="12.75">
      <c r="B33" s="83" t="s">
        <v>178</v>
      </c>
      <c r="C33" s="240" t="s">
        <v>71</v>
      </c>
      <c r="D33" s="258">
        <v>80</v>
      </c>
      <c r="E33" s="241" t="s">
        <v>71</v>
      </c>
      <c r="F33" s="194">
        <v>100</v>
      </c>
      <c r="G33" s="241" t="s">
        <v>71</v>
      </c>
      <c r="H33" s="194">
        <v>88</v>
      </c>
      <c r="I33" s="194">
        <v>110</v>
      </c>
      <c r="J33" s="259" t="s">
        <v>71</v>
      </c>
      <c r="K33" s="259" t="s">
        <v>71</v>
      </c>
      <c r="L33" s="259" t="s">
        <v>71</v>
      </c>
      <c r="M33" s="260" t="s">
        <v>71</v>
      </c>
      <c r="N33" s="254">
        <v>88</v>
      </c>
      <c r="O33" s="194">
        <v>80</v>
      </c>
      <c r="P33" s="194">
        <v>72</v>
      </c>
      <c r="Q33" s="198" t="s">
        <v>71</v>
      </c>
      <c r="R33" s="82">
        <f aca="true" t="shared" si="2" ref="R33:R52">SUM(C33:Q33)</f>
        <v>618</v>
      </c>
      <c r="S33" s="210">
        <f>SUM(C33:Q33)</f>
        <v>618</v>
      </c>
      <c r="T33" s="138" t="s">
        <v>122</v>
      </c>
    </row>
    <row r="34" spans="2:20" ht="12.75">
      <c r="B34" s="9" t="s">
        <v>278</v>
      </c>
      <c r="C34" s="252" t="s">
        <v>71</v>
      </c>
      <c r="D34" s="252" t="s">
        <v>71</v>
      </c>
      <c r="E34" s="195">
        <v>100</v>
      </c>
      <c r="F34" s="252" t="s">
        <v>71</v>
      </c>
      <c r="G34" s="252" t="s">
        <v>71</v>
      </c>
      <c r="H34" s="184">
        <v>33</v>
      </c>
      <c r="I34" s="200">
        <v>66</v>
      </c>
      <c r="J34" s="251" t="s">
        <v>71</v>
      </c>
      <c r="K34" s="251" t="s">
        <v>71</v>
      </c>
      <c r="L34" s="251" t="s">
        <v>71</v>
      </c>
      <c r="M34" s="195">
        <v>100</v>
      </c>
      <c r="N34" s="200">
        <v>66</v>
      </c>
      <c r="O34" s="254">
        <v>60</v>
      </c>
      <c r="P34" s="254">
        <v>90</v>
      </c>
      <c r="Q34" s="167">
        <v>110</v>
      </c>
      <c r="R34" s="42">
        <f t="shared" si="2"/>
        <v>625</v>
      </c>
      <c r="S34" s="211">
        <f>SUM(C34:Q34)-H34</f>
        <v>592</v>
      </c>
      <c r="T34" s="249" t="s">
        <v>121</v>
      </c>
    </row>
    <row r="35" spans="2:20" ht="12.75">
      <c r="B35" s="9" t="s">
        <v>174</v>
      </c>
      <c r="C35" s="341">
        <v>80</v>
      </c>
      <c r="D35" s="242">
        <v>100</v>
      </c>
      <c r="E35" s="254">
        <v>80</v>
      </c>
      <c r="F35" s="254">
        <v>80</v>
      </c>
      <c r="G35" s="248" t="s">
        <v>71</v>
      </c>
      <c r="H35" s="117">
        <v>66</v>
      </c>
      <c r="I35" s="252" t="s">
        <v>71</v>
      </c>
      <c r="J35" s="117">
        <v>66</v>
      </c>
      <c r="K35" s="252" t="s">
        <v>71</v>
      </c>
      <c r="L35" s="252" t="s">
        <v>71</v>
      </c>
      <c r="M35" s="195">
        <v>80</v>
      </c>
      <c r="N35" s="195">
        <v>66</v>
      </c>
      <c r="O35" s="118">
        <v>60</v>
      </c>
      <c r="P35" s="117">
        <v>72</v>
      </c>
      <c r="Q35" s="35">
        <v>88</v>
      </c>
      <c r="R35" s="42">
        <f t="shared" si="2"/>
        <v>838</v>
      </c>
      <c r="S35" s="211">
        <f>SUM(C35:Q35)-H35-O35-J35-P35</f>
        <v>574</v>
      </c>
      <c r="T35" s="249" t="s">
        <v>123</v>
      </c>
    </row>
    <row r="36" spans="2:20" ht="12.75">
      <c r="B36" s="9" t="s">
        <v>175</v>
      </c>
      <c r="C36" s="261">
        <v>100</v>
      </c>
      <c r="D36" s="248" t="s">
        <v>71</v>
      </c>
      <c r="E36" s="248" t="s">
        <v>71</v>
      </c>
      <c r="F36" s="254">
        <v>60</v>
      </c>
      <c r="G36" s="248" t="s">
        <v>71</v>
      </c>
      <c r="H36" s="200">
        <v>44</v>
      </c>
      <c r="I36" s="251" t="s">
        <v>71</v>
      </c>
      <c r="J36" s="200">
        <v>66</v>
      </c>
      <c r="K36" s="251" t="s">
        <v>71</v>
      </c>
      <c r="L36" s="251" t="s">
        <v>71</v>
      </c>
      <c r="M36" s="251" t="s">
        <v>71</v>
      </c>
      <c r="N36" s="251" t="s">
        <v>71</v>
      </c>
      <c r="O36" s="254">
        <v>100</v>
      </c>
      <c r="P36" s="251" t="s">
        <v>71</v>
      </c>
      <c r="Q36" s="338" t="s">
        <v>71</v>
      </c>
      <c r="R36" s="42">
        <f t="shared" si="2"/>
        <v>370</v>
      </c>
      <c r="S36" s="211">
        <f aca="true" t="shared" si="3" ref="S36:S52">SUM(C36:Q36)</f>
        <v>370</v>
      </c>
      <c r="T36" s="249" t="s">
        <v>124</v>
      </c>
    </row>
    <row r="37" spans="2:20" ht="12.75">
      <c r="B37" s="9" t="s">
        <v>189</v>
      </c>
      <c r="C37" s="247" t="s">
        <v>71</v>
      </c>
      <c r="D37" s="248" t="s">
        <v>71</v>
      </c>
      <c r="E37" s="248" t="s">
        <v>71</v>
      </c>
      <c r="F37" s="248" t="s">
        <v>71</v>
      </c>
      <c r="G37" s="248" t="s">
        <v>71</v>
      </c>
      <c r="H37" s="195">
        <v>66</v>
      </c>
      <c r="I37" s="195">
        <v>88</v>
      </c>
      <c r="J37" s="195">
        <v>88</v>
      </c>
      <c r="K37" s="251" t="s">
        <v>71</v>
      </c>
      <c r="L37" s="251" t="s">
        <v>71</v>
      </c>
      <c r="M37" s="260" t="s">
        <v>71</v>
      </c>
      <c r="N37" s="260" t="s">
        <v>71</v>
      </c>
      <c r="O37" s="260" t="s">
        <v>71</v>
      </c>
      <c r="P37" s="251" t="s">
        <v>71</v>
      </c>
      <c r="Q37" s="339" t="s">
        <v>71</v>
      </c>
      <c r="R37" s="42">
        <f t="shared" si="2"/>
        <v>242</v>
      </c>
      <c r="S37" s="211">
        <f t="shared" si="3"/>
        <v>242</v>
      </c>
      <c r="T37" s="249" t="s">
        <v>125</v>
      </c>
    </row>
    <row r="38" spans="2:20" ht="12.75">
      <c r="B38" s="9" t="s">
        <v>180</v>
      </c>
      <c r="C38" s="247" t="s">
        <v>71</v>
      </c>
      <c r="D38" s="260" t="s">
        <v>71</v>
      </c>
      <c r="E38" s="248" t="s">
        <v>71</v>
      </c>
      <c r="F38" s="254">
        <v>60</v>
      </c>
      <c r="G38" s="248" t="s">
        <v>71</v>
      </c>
      <c r="H38" s="195">
        <v>44</v>
      </c>
      <c r="I38" s="195">
        <v>44</v>
      </c>
      <c r="J38" s="251" t="s">
        <v>71</v>
      </c>
      <c r="K38" s="251" t="s">
        <v>71</v>
      </c>
      <c r="L38" s="251" t="s">
        <v>71</v>
      </c>
      <c r="M38" s="260" t="s">
        <v>71</v>
      </c>
      <c r="N38" s="260" t="s">
        <v>71</v>
      </c>
      <c r="O38" s="260" t="s">
        <v>71</v>
      </c>
      <c r="P38" s="251" t="s">
        <v>71</v>
      </c>
      <c r="Q38" s="339" t="s">
        <v>71</v>
      </c>
      <c r="R38" s="42">
        <f t="shared" si="2"/>
        <v>148</v>
      </c>
      <c r="S38" s="211">
        <f t="shared" si="3"/>
        <v>148</v>
      </c>
      <c r="T38" s="249" t="s">
        <v>126</v>
      </c>
    </row>
    <row r="39" spans="2:20" ht="12.75">
      <c r="B39" s="9" t="s">
        <v>177</v>
      </c>
      <c r="C39" s="247" t="s">
        <v>71</v>
      </c>
      <c r="D39" s="248" t="s">
        <v>71</v>
      </c>
      <c r="E39" s="248" t="s">
        <v>71</v>
      </c>
      <c r="F39" s="248" t="s">
        <v>71</v>
      </c>
      <c r="G39" s="248" t="s">
        <v>71</v>
      </c>
      <c r="H39" s="254">
        <v>44</v>
      </c>
      <c r="I39" s="248" t="s">
        <v>71</v>
      </c>
      <c r="J39" s="260" t="s">
        <v>71</v>
      </c>
      <c r="K39" s="260" t="s">
        <v>71</v>
      </c>
      <c r="L39" s="262" t="s">
        <v>71</v>
      </c>
      <c r="M39" s="251" t="s">
        <v>71</v>
      </c>
      <c r="N39" s="195">
        <v>44</v>
      </c>
      <c r="O39" s="260" t="s">
        <v>71</v>
      </c>
      <c r="P39" s="195">
        <v>48</v>
      </c>
      <c r="Q39" s="339" t="s">
        <v>71</v>
      </c>
      <c r="R39" s="42">
        <f t="shared" si="2"/>
        <v>136</v>
      </c>
      <c r="S39" s="211">
        <f t="shared" si="3"/>
        <v>136</v>
      </c>
      <c r="T39" s="249" t="s">
        <v>128</v>
      </c>
    </row>
    <row r="40" spans="2:20" ht="12.75">
      <c r="B40" s="9" t="s">
        <v>179</v>
      </c>
      <c r="C40" s="247" t="s">
        <v>71</v>
      </c>
      <c r="D40" s="260" t="s">
        <v>71</v>
      </c>
      <c r="E40" s="248" t="s">
        <v>71</v>
      </c>
      <c r="F40" s="248" t="s">
        <v>71</v>
      </c>
      <c r="G40" s="248" t="s">
        <v>71</v>
      </c>
      <c r="H40" s="248" t="s">
        <v>71</v>
      </c>
      <c r="I40" s="248" t="s">
        <v>71</v>
      </c>
      <c r="J40" s="248" t="s">
        <v>71</v>
      </c>
      <c r="K40" s="248" t="s">
        <v>71</v>
      </c>
      <c r="L40" s="266">
        <v>88</v>
      </c>
      <c r="M40" s="251" t="s">
        <v>71</v>
      </c>
      <c r="N40" s="195">
        <v>44</v>
      </c>
      <c r="O40" s="260" t="s">
        <v>71</v>
      </c>
      <c r="P40" s="251" t="s">
        <v>71</v>
      </c>
      <c r="Q40" s="339" t="s">
        <v>71</v>
      </c>
      <c r="R40" s="42">
        <f t="shared" si="2"/>
        <v>132</v>
      </c>
      <c r="S40" s="211">
        <f t="shared" si="3"/>
        <v>132</v>
      </c>
      <c r="T40" s="249" t="s">
        <v>129</v>
      </c>
    </row>
    <row r="41" spans="2:20" ht="12.75">
      <c r="B41" s="9" t="s">
        <v>360</v>
      </c>
      <c r="C41" s="247" t="s">
        <v>71</v>
      </c>
      <c r="D41" s="260" t="s">
        <v>71</v>
      </c>
      <c r="E41" s="248" t="s">
        <v>71</v>
      </c>
      <c r="F41" s="248" t="s">
        <v>71</v>
      </c>
      <c r="G41" s="248" t="s">
        <v>71</v>
      </c>
      <c r="H41" s="248" t="s">
        <v>71</v>
      </c>
      <c r="I41" s="248" t="s">
        <v>71</v>
      </c>
      <c r="J41" s="248" t="s">
        <v>71</v>
      </c>
      <c r="K41" s="248" t="s">
        <v>71</v>
      </c>
      <c r="L41" s="266">
        <v>110</v>
      </c>
      <c r="M41" s="251" t="s">
        <v>71</v>
      </c>
      <c r="N41" s="251" t="s">
        <v>71</v>
      </c>
      <c r="O41" s="260" t="s">
        <v>71</v>
      </c>
      <c r="P41" s="251" t="s">
        <v>71</v>
      </c>
      <c r="Q41" s="339" t="s">
        <v>71</v>
      </c>
      <c r="R41" s="42">
        <f t="shared" si="2"/>
        <v>110</v>
      </c>
      <c r="S41" s="211">
        <f t="shared" si="3"/>
        <v>110</v>
      </c>
      <c r="T41" s="249" t="s">
        <v>361</v>
      </c>
    </row>
    <row r="42" spans="2:20" ht="12.75">
      <c r="B42" s="9" t="s">
        <v>362</v>
      </c>
      <c r="C42" s="247" t="s">
        <v>71</v>
      </c>
      <c r="D42" s="248" t="s">
        <v>71</v>
      </c>
      <c r="E42" s="248" t="s">
        <v>71</v>
      </c>
      <c r="F42" s="248" t="s">
        <v>71</v>
      </c>
      <c r="G42" s="248" t="s">
        <v>71</v>
      </c>
      <c r="H42" s="254">
        <v>110</v>
      </c>
      <c r="I42" s="248" t="s">
        <v>71</v>
      </c>
      <c r="J42" s="260" t="s">
        <v>71</v>
      </c>
      <c r="K42" s="260" t="s">
        <v>71</v>
      </c>
      <c r="L42" s="260" t="s">
        <v>71</v>
      </c>
      <c r="M42" s="260" t="s">
        <v>71</v>
      </c>
      <c r="N42" s="251" t="s">
        <v>71</v>
      </c>
      <c r="O42" s="260" t="s">
        <v>71</v>
      </c>
      <c r="P42" s="251" t="s">
        <v>71</v>
      </c>
      <c r="Q42" s="339" t="s">
        <v>71</v>
      </c>
      <c r="R42" s="42">
        <f t="shared" si="2"/>
        <v>110</v>
      </c>
      <c r="S42" s="211">
        <f t="shared" si="3"/>
        <v>110</v>
      </c>
      <c r="T42" s="249" t="s">
        <v>361</v>
      </c>
    </row>
    <row r="43" spans="2:20" ht="12.75">
      <c r="B43" s="9" t="s">
        <v>206</v>
      </c>
      <c r="C43" s="247" t="s">
        <v>71</v>
      </c>
      <c r="D43" s="248" t="s">
        <v>71</v>
      </c>
      <c r="E43" s="248" t="s">
        <v>71</v>
      </c>
      <c r="F43" s="248" t="s">
        <v>71</v>
      </c>
      <c r="G43" s="248" t="s">
        <v>71</v>
      </c>
      <c r="H43" s="252" t="s">
        <v>71</v>
      </c>
      <c r="I43" s="252" t="s">
        <v>71</v>
      </c>
      <c r="J43" s="195">
        <v>110</v>
      </c>
      <c r="K43" s="251" t="s">
        <v>71</v>
      </c>
      <c r="L43" s="251" t="s">
        <v>71</v>
      </c>
      <c r="M43" s="251" t="s">
        <v>71</v>
      </c>
      <c r="N43" s="267" t="s">
        <v>71</v>
      </c>
      <c r="O43" s="260" t="s">
        <v>71</v>
      </c>
      <c r="P43" s="251" t="s">
        <v>71</v>
      </c>
      <c r="Q43" s="339" t="s">
        <v>71</v>
      </c>
      <c r="R43" s="42">
        <f t="shared" si="2"/>
        <v>110</v>
      </c>
      <c r="S43" s="211">
        <f t="shared" si="3"/>
        <v>110</v>
      </c>
      <c r="T43" s="249" t="s">
        <v>361</v>
      </c>
    </row>
    <row r="44" spans="2:20" ht="12.75">
      <c r="B44" s="9" t="s">
        <v>363</v>
      </c>
      <c r="C44" s="247" t="s">
        <v>71</v>
      </c>
      <c r="D44" s="248" t="s">
        <v>71</v>
      </c>
      <c r="E44" s="248" t="s">
        <v>71</v>
      </c>
      <c r="F44" s="248" t="s">
        <v>71</v>
      </c>
      <c r="G44" s="248" t="s">
        <v>71</v>
      </c>
      <c r="H44" s="248" t="s">
        <v>71</v>
      </c>
      <c r="I44" s="248" t="s">
        <v>71</v>
      </c>
      <c r="J44" s="252" t="s">
        <v>71</v>
      </c>
      <c r="K44" s="252" t="s">
        <v>71</v>
      </c>
      <c r="L44" s="252" t="s">
        <v>71</v>
      </c>
      <c r="M44" s="252" t="s">
        <v>71</v>
      </c>
      <c r="N44" s="195">
        <v>110</v>
      </c>
      <c r="O44" s="260" t="s">
        <v>71</v>
      </c>
      <c r="P44" s="251" t="s">
        <v>71</v>
      </c>
      <c r="Q44" s="339" t="s">
        <v>71</v>
      </c>
      <c r="R44" s="42">
        <f t="shared" si="2"/>
        <v>110</v>
      </c>
      <c r="S44" s="211">
        <f t="shared" si="3"/>
        <v>110</v>
      </c>
      <c r="T44" s="249" t="s">
        <v>361</v>
      </c>
    </row>
    <row r="45" spans="2:20" ht="12.75">
      <c r="B45" s="9" t="s">
        <v>364</v>
      </c>
      <c r="C45" s="252" t="s">
        <v>71</v>
      </c>
      <c r="D45" s="251" t="s">
        <v>71</v>
      </c>
      <c r="E45" s="252" t="s">
        <v>71</v>
      </c>
      <c r="F45" s="252" t="s">
        <v>71</v>
      </c>
      <c r="G45" s="252" t="s">
        <v>71</v>
      </c>
      <c r="H45" s="252" t="s">
        <v>71</v>
      </c>
      <c r="I45" s="252" t="s">
        <v>71</v>
      </c>
      <c r="J45" s="252" t="s">
        <v>71</v>
      </c>
      <c r="K45" s="252" t="s">
        <v>71</v>
      </c>
      <c r="L45" s="200">
        <v>66</v>
      </c>
      <c r="M45" s="251" t="s">
        <v>71</v>
      </c>
      <c r="N45" s="251" t="s">
        <v>71</v>
      </c>
      <c r="O45" s="260" t="s">
        <v>71</v>
      </c>
      <c r="P45" s="251" t="s">
        <v>71</v>
      </c>
      <c r="Q45" s="339" t="s">
        <v>71</v>
      </c>
      <c r="R45" s="42">
        <f t="shared" si="2"/>
        <v>66</v>
      </c>
      <c r="S45" s="211">
        <f t="shared" si="3"/>
        <v>66</v>
      </c>
      <c r="T45" s="249" t="s">
        <v>135</v>
      </c>
    </row>
    <row r="46" spans="2:20" ht="12.75">
      <c r="B46" s="9" t="s">
        <v>365</v>
      </c>
      <c r="C46" s="195">
        <v>60</v>
      </c>
      <c r="D46" s="251" t="s">
        <v>71</v>
      </c>
      <c r="E46" s="252" t="s">
        <v>71</v>
      </c>
      <c r="F46" s="252" t="s">
        <v>71</v>
      </c>
      <c r="G46" s="252" t="s">
        <v>71</v>
      </c>
      <c r="H46" s="252" t="s">
        <v>71</v>
      </c>
      <c r="I46" s="252" t="s">
        <v>71</v>
      </c>
      <c r="J46" s="251" t="s">
        <v>71</v>
      </c>
      <c r="K46" s="251" t="s">
        <v>71</v>
      </c>
      <c r="L46" s="251" t="s">
        <v>71</v>
      </c>
      <c r="M46" s="251" t="s">
        <v>71</v>
      </c>
      <c r="N46" s="251" t="s">
        <v>71</v>
      </c>
      <c r="O46" s="260" t="s">
        <v>71</v>
      </c>
      <c r="P46" s="251" t="s">
        <v>71</v>
      </c>
      <c r="Q46" s="339" t="s">
        <v>71</v>
      </c>
      <c r="R46" s="42">
        <f t="shared" si="2"/>
        <v>60</v>
      </c>
      <c r="S46" s="211">
        <f t="shared" si="3"/>
        <v>60</v>
      </c>
      <c r="T46" s="249" t="s">
        <v>366</v>
      </c>
    </row>
    <row r="47" spans="2:20" ht="12.75">
      <c r="B47" s="9" t="s">
        <v>367</v>
      </c>
      <c r="C47" s="252" t="s">
        <v>71</v>
      </c>
      <c r="D47" s="195">
        <v>60</v>
      </c>
      <c r="E47" s="252" t="s">
        <v>71</v>
      </c>
      <c r="F47" s="252" t="s">
        <v>71</v>
      </c>
      <c r="G47" s="252" t="s">
        <v>71</v>
      </c>
      <c r="H47" s="252" t="s">
        <v>71</v>
      </c>
      <c r="I47" s="252" t="s">
        <v>71</v>
      </c>
      <c r="J47" s="260" t="s">
        <v>71</v>
      </c>
      <c r="K47" s="251" t="s">
        <v>71</v>
      </c>
      <c r="L47" s="251" t="s">
        <v>71</v>
      </c>
      <c r="M47" s="251" t="s">
        <v>71</v>
      </c>
      <c r="N47" s="251" t="s">
        <v>71</v>
      </c>
      <c r="O47" s="260" t="s">
        <v>71</v>
      </c>
      <c r="P47" s="251" t="s">
        <v>71</v>
      </c>
      <c r="Q47" s="339" t="s">
        <v>71</v>
      </c>
      <c r="R47" s="42">
        <f t="shared" si="2"/>
        <v>60</v>
      </c>
      <c r="S47" s="211">
        <f t="shared" si="3"/>
        <v>60</v>
      </c>
      <c r="T47" s="249" t="s">
        <v>366</v>
      </c>
    </row>
    <row r="48" spans="2:20" ht="12.75">
      <c r="B48" s="9" t="s">
        <v>176</v>
      </c>
      <c r="C48" s="242">
        <v>60</v>
      </c>
      <c r="D48" s="260" t="s">
        <v>71</v>
      </c>
      <c r="E48" s="252" t="s">
        <v>71</v>
      </c>
      <c r="F48" s="260" t="s">
        <v>71</v>
      </c>
      <c r="G48" s="252" t="s">
        <v>71</v>
      </c>
      <c r="H48" s="260" t="s">
        <v>71</v>
      </c>
      <c r="I48" s="260" t="s">
        <v>71</v>
      </c>
      <c r="J48" s="251" t="s">
        <v>71</v>
      </c>
      <c r="K48" s="251" t="s">
        <v>71</v>
      </c>
      <c r="L48" s="251" t="s">
        <v>71</v>
      </c>
      <c r="M48" s="251" t="s">
        <v>71</v>
      </c>
      <c r="N48" s="251" t="s">
        <v>71</v>
      </c>
      <c r="O48" s="260" t="s">
        <v>71</v>
      </c>
      <c r="P48" s="251" t="s">
        <v>71</v>
      </c>
      <c r="Q48" s="339" t="s">
        <v>71</v>
      </c>
      <c r="R48" s="42">
        <f t="shared" si="2"/>
        <v>60</v>
      </c>
      <c r="S48" s="211">
        <f t="shared" si="3"/>
        <v>60</v>
      </c>
      <c r="T48" s="249" t="s">
        <v>366</v>
      </c>
    </row>
    <row r="49" spans="2:20" ht="12.75">
      <c r="B49" s="11" t="s">
        <v>193</v>
      </c>
      <c r="C49" s="248" t="s">
        <v>71</v>
      </c>
      <c r="D49" s="252" t="s">
        <v>71</v>
      </c>
      <c r="E49" s="252" t="s">
        <v>71</v>
      </c>
      <c r="F49" s="248" t="s">
        <v>71</v>
      </c>
      <c r="G49" s="252" t="s">
        <v>71</v>
      </c>
      <c r="H49" s="254">
        <v>44</v>
      </c>
      <c r="I49" s="269" t="s">
        <v>71</v>
      </c>
      <c r="J49" s="251" t="s">
        <v>71</v>
      </c>
      <c r="K49" s="251" t="s">
        <v>71</v>
      </c>
      <c r="L49" s="251" t="s">
        <v>71</v>
      </c>
      <c r="M49" s="251" t="s">
        <v>71</v>
      </c>
      <c r="N49" s="267" t="s">
        <v>71</v>
      </c>
      <c r="O49" s="260" t="s">
        <v>71</v>
      </c>
      <c r="P49" s="251" t="s">
        <v>71</v>
      </c>
      <c r="Q49" s="339" t="s">
        <v>71</v>
      </c>
      <c r="R49" s="42">
        <f t="shared" si="2"/>
        <v>44</v>
      </c>
      <c r="S49" s="211">
        <f t="shared" si="3"/>
        <v>44</v>
      </c>
      <c r="T49" s="253" t="s">
        <v>368</v>
      </c>
    </row>
    <row r="50" spans="2:20" ht="12.75">
      <c r="B50" s="11" t="s">
        <v>208</v>
      </c>
      <c r="C50" s="248" t="s">
        <v>71</v>
      </c>
      <c r="D50" s="252" t="s">
        <v>71</v>
      </c>
      <c r="E50" s="252" t="s">
        <v>71</v>
      </c>
      <c r="F50" s="248" t="s">
        <v>71</v>
      </c>
      <c r="G50" s="252" t="s">
        <v>71</v>
      </c>
      <c r="H50" s="248" t="s">
        <v>71</v>
      </c>
      <c r="I50" s="252" t="s">
        <v>71</v>
      </c>
      <c r="J50" s="248" t="s">
        <v>71</v>
      </c>
      <c r="K50" s="252" t="s">
        <v>71</v>
      </c>
      <c r="L50" s="248" t="s">
        <v>71</v>
      </c>
      <c r="M50" s="252" t="s">
        <v>71</v>
      </c>
      <c r="N50" s="270">
        <v>44</v>
      </c>
      <c r="O50" s="260" t="s">
        <v>71</v>
      </c>
      <c r="P50" s="251" t="s">
        <v>71</v>
      </c>
      <c r="Q50" s="339" t="s">
        <v>71</v>
      </c>
      <c r="R50" s="42">
        <f t="shared" si="2"/>
        <v>44</v>
      </c>
      <c r="S50" s="211">
        <f t="shared" si="3"/>
        <v>44</v>
      </c>
      <c r="T50" s="253" t="s">
        <v>368</v>
      </c>
    </row>
    <row r="51" spans="2:20" ht="12.75">
      <c r="B51" s="271" t="s">
        <v>369</v>
      </c>
      <c r="C51" s="248" t="s">
        <v>71</v>
      </c>
      <c r="D51" s="252" t="s">
        <v>71</v>
      </c>
      <c r="E51" s="252" t="s">
        <v>71</v>
      </c>
      <c r="F51" s="248" t="s">
        <v>71</v>
      </c>
      <c r="G51" s="252" t="s">
        <v>71</v>
      </c>
      <c r="H51" s="252" t="s">
        <v>71</v>
      </c>
      <c r="I51" s="272">
        <v>44</v>
      </c>
      <c r="J51" s="251" t="s">
        <v>71</v>
      </c>
      <c r="K51" s="251" t="s">
        <v>71</v>
      </c>
      <c r="L51" s="251" t="s">
        <v>71</v>
      </c>
      <c r="M51" s="251" t="s">
        <v>71</v>
      </c>
      <c r="N51" s="251" t="s">
        <v>71</v>
      </c>
      <c r="O51" s="260" t="s">
        <v>71</v>
      </c>
      <c r="P51" s="251" t="s">
        <v>71</v>
      </c>
      <c r="Q51" s="339" t="s">
        <v>71</v>
      </c>
      <c r="R51" s="42">
        <f t="shared" si="2"/>
        <v>44</v>
      </c>
      <c r="S51" s="211">
        <f t="shared" si="3"/>
        <v>44</v>
      </c>
      <c r="T51" s="253" t="s">
        <v>368</v>
      </c>
    </row>
    <row r="52" spans="2:20" ht="13.5" thickBot="1">
      <c r="B52" s="50" t="s">
        <v>182</v>
      </c>
      <c r="C52" s="273" t="s">
        <v>71</v>
      </c>
      <c r="D52" s="273" t="s">
        <v>71</v>
      </c>
      <c r="E52" s="273" t="s">
        <v>71</v>
      </c>
      <c r="F52" s="273" t="s">
        <v>71</v>
      </c>
      <c r="G52" s="273" t="s">
        <v>71</v>
      </c>
      <c r="H52" s="274">
        <v>33</v>
      </c>
      <c r="I52" s="273" t="s">
        <v>71</v>
      </c>
      <c r="J52" s="256" t="s">
        <v>71</v>
      </c>
      <c r="K52" s="256" t="s">
        <v>71</v>
      </c>
      <c r="L52" s="256" t="s">
        <v>71</v>
      </c>
      <c r="M52" s="256" t="s">
        <v>71</v>
      </c>
      <c r="N52" s="256" t="s">
        <v>71</v>
      </c>
      <c r="O52" s="275" t="s">
        <v>71</v>
      </c>
      <c r="P52" s="275" t="s">
        <v>71</v>
      </c>
      <c r="Q52" s="340" t="s">
        <v>71</v>
      </c>
      <c r="R52" s="43">
        <f t="shared" si="2"/>
        <v>33</v>
      </c>
      <c r="S52" s="212">
        <f t="shared" si="3"/>
        <v>33</v>
      </c>
      <c r="T52" s="257" t="s">
        <v>169</v>
      </c>
    </row>
    <row r="53" spans="3:16" ht="13.5" thickBot="1"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</row>
    <row r="54" spans="2:20" ht="13.5" thickBot="1">
      <c r="B54" s="135" t="s">
        <v>62</v>
      </c>
      <c r="C54" s="6">
        <v>1</v>
      </c>
      <c r="D54" s="7">
        <v>2</v>
      </c>
      <c r="E54" s="7">
        <v>3</v>
      </c>
      <c r="F54" s="7">
        <v>4</v>
      </c>
      <c r="G54" s="7">
        <v>5</v>
      </c>
      <c r="H54" s="7">
        <v>6</v>
      </c>
      <c r="I54" s="7">
        <v>7</v>
      </c>
      <c r="J54" s="79">
        <v>8</v>
      </c>
      <c r="K54" s="7">
        <v>9</v>
      </c>
      <c r="L54" s="7">
        <v>10</v>
      </c>
      <c r="M54" s="7">
        <v>11</v>
      </c>
      <c r="N54" s="7">
        <v>12</v>
      </c>
      <c r="O54" s="7">
        <v>13</v>
      </c>
      <c r="P54" s="7">
        <v>14</v>
      </c>
      <c r="Q54" s="46">
        <v>15</v>
      </c>
      <c r="R54" s="238" t="s">
        <v>0</v>
      </c>
      <c r="S54" s="238" t="s">
        <v>1</v>
      </c>
      <c r="T54" s="239" t="s">
        <v>2</v>
      </c>
    </row>
    <row r="55" spans="2:20" ht="12.75">
      <c r="B55" s="83" t="s">
        <v>15</v>
      </c>
      <c r="C55" s="277">
        <v>100</v>
      </c>
      <c r="D55" s="241" t="s">
        <v>71</v>
      </c>
      <c r="E55" s="241" t="s">
        <v>71</v>
      </c>
      <c r="F55" s="241" t="s">
        <v>71</v>
      </c>
      <c r="G55" s="259" t="s">
        <v>71</v>
      </c>
      <c r="H55" s="278">
        <v>110</v>
      </c>
      <c r="I55" s="259" t="s">
        <v>71</v>
      </c>
      <c r="J55" s="258">
        <v>110</v>
      </c>
      <c r="K55" s="259" t="s">
        <v>71</v>
      </c>
      <c r="L55" s="278">
        <v>110</v>
      </c>
      <c r="M55" s="279" t="s">
        <v>71</v>
      </c>
      <c r="N55" s="259" t="s">
        <v>71</v>
      </c>
      <c r="O55" s="194">
        <v>100</v>
      </c>
      <c r="P55" s="258">
        <v>120</v>
      </c>
      <c r="Q55" s="176">
        <v>110</v>
      </c>
      <c r="R55" s="44">
        <f aca="true" t="shared" si="4" ref="R55:R70">SUM(C55:Q55)</f>
        <v>760</v>
      </c>
      <c r="S55" s="213">
        <f>SUM(C55:Q55)</f>
        <v>760</v>
      </c>
      <c r="T55" s="280" t="s">
        <v>122</v>
      </c>
    </row>
    <row r="56" spans="2:20" ht="12.75">
      <c r="B56" s="382" t="s">
        <v>89</v>
      </c>
      <c r="C56" s="281">
        <v>80</v>
      </c>
      <c r="D56" s="282" t="s">
        <v>71</v>
      </c>
      <c r="E56" s="282" t="s">
        <v>71</v>
      </c>
      <c r="F56" s="282" t="s">
        <v>71</v>
      </c>
      <c r="G56" s="283">
        <v>80</v>
      </c>
      <c r="H56" s="283">
        <v>66</v>
      </c>
      <c r="I56" s="283">
        <v>110</v>
      </c>
      <c r="J56" s="282" t="s">
        <v>71</v>
      </c>
      <c r="K56" s="251" t="s">
        <v>71</v>
      </c>
      <c r="L56" s="283">
        <v>88</v>
      </c>
      <c r="M56" s="251" t="s">
        <v>71</v>
      </c>
      <c r="N56" s="251" t="s">
        <v>71</v>
      </c>
      <c r="O56" s="262" t="s">
        <v>71</v>
      </c>
      <c r="P56" s="195">
        <v>90</v>
      </c>
      <c r="Q56" s="68" t="s">
        <v>71</v>
      </c>
      <c r="R56" s="44">
        <f t="shared" si="4"/>
        <v>514</v>
      </c>
      <c r="S56" s="213">
        <f>SUM(C56:Q56)</f>
        <v>514</v>
      </c>
      <c r="T56" s="249" t="s">
        <v>121</v>
      </c>
    </row>
    <row r="57" spans="2:20" ht="12.75">
      <c r="B57" s="9" t="s">
        <v>191</v>
      </c>
      <c r="C57" s="54" t="s">
        <v>71</v>
      </c>
      <c r="D57" s="252" t="s">
        <v>71</v>
      </c>
      <c r="E57" s="252" t="s">
        <v>71</v>
      </c>
      <c r="F57" s="47" t="s">
        <v>71</v>
      </c>
      <c r="G57" s="252" t="s">
        <v>71</v>
      </c>
      <c r="H57" s="195">
        <v>66</v>
      </c>
      <c r="I57" s="195">
        <v>66</v>
      </c>
      <c r="J57" s="195">
        <v>44</v>
      </c>
      <c r="K57" s="251" t="s">
        <v>71</v>
      </c>
      <c r="L57" s="285" t="s">
        <v>71</v>
      </c>
      <c r="M57" s="195">
        <v>100</v>
      </c>
      <c r="N57" s="200">
        <v>110</v>
      </c>
      <c r="O57" s="200">
        <v>40</v>
      </c>
      <c r="P57" s="285" t="s">
        <v>71</v>
      </c>
      <c r="Q57" s="70">
        <v>88</v>
      </c>
      <c r="R57" s="44">
        <f t="shared" si="4"/>
        <v>514</v>
      </c>
      <c r="S57" s="213">
        <f>SUM(C57:Q57)</f>
        <v>514</v>
      </c>
      <c r="T57" s="249" t="s">
        <v>123</v>
      </c>
    </row>
    <row r="58" spans="2:20" ht="12.75">
      <c r="B58" s="9" t="s">
        <v>4</v>
      </c>
      <c r="C58" s="284">
        <v>60</v>
      </c>
      <c r="D58" s="195">
        <v>80</v>
      </c>
      <c r="E58" s="117">
        <v>60</v>
      </c>
      <c r="F58" s="195">
        <v>60</v>
      </c>
      <c r="G58" s="200">
        <v>60</v>
      </c>
      <c r="H58" s="199">
        <v>44</v>
      </c>
      <c r="I58" s="199">
        <v>44</v>
      </c>
      <c r="J58" s="195">
        <v>66</v>
      </c>
      <c r="K58" s="252" t="s">
        <v>71</v>
      </c>
      <c r="L58" s="285" t="s">
        <v>71</v>
      </c>
      <c r="M58" s="195">
        <v>80</v>
      </c>
      <c r="N58" s="200">
        <v>66</v>
      </c>
      <c r="O58" s="285" t="s">
        <v>71</v>
      </c>
      <c r="P58" s="191">
        <v>48</v>
      </c>
      <c r="Q58" s="68" t="s">
        <v>71</v>
      </c>
      <c r="R58" s="44">
        <f t="shared" si="4"/>
        <v>668</v>
      </c>
      <c r="S58" s="213">
        <f>SUM(C58:Q58)-H58-I58-E58-P58</f>
        <v>472</v>
      </c>
      <c r="T58" s="249" t="s">
        <v>124</v>
      </c>
    </row>
    <row r="59" spans="2:20" ht="12.75">
      <c r="B59" s="9" t="s">
        <v>21</v>
      </c>
      <c r="C59" s="284">
        <v>60</v>
      </c>
      <c r="D59" s="252" t="s">
        <v>71</v>
      </c>
      <c r="E59" s="252" t="s">
        <v>71</v>
      </c>
      <c r="F59" s="252" t="s">
        <v>71</v>
      </c>
      <c r="G59" s="195">
        <v>60</v>
      </c>
      <c r="H59" s="117">
        <v>44</v>
      </c>
      <c r="I59" s="195">
        <v>66</v>
      </c>
      <c r="J59" s="282" t="s">
        <v>71</v>
      </c>
      <c r="K59" s="251" t="s">
        <v>71</v>
      </c>
      <c r="L59" s="286">
        <v>66</v>
      </c>
      <c r="M59" s="251" t="s">
        <v>71</v>
      </c>
      <c r="N59" s="200">
        <v>66</v>
      </c>
      <c r="O59" s="266">
        <v>60</v>
      </c>
      <c r="P59" s="285" t="s">
        <v>71</v>
      </c>
      <c r="Q59" s="70">
        <v>66</v>
      </c>
      <c r="R59" s="44">
        <f t="shared" si="4"/>
        <v>488</v>
      </c>
      <c r="S59" s="213">
        <f>SUM(C59:Q59)-H59</f>
        <v>444</v>
      </c>
      <c r="T59" s="249" t="s">
        <v>125</v>
      </c>
    </row>
    <row r="60" spans="2:20" ht="12.75">
      <c r="B60" s="382" t="s">
        <v>190</v>
      </c>
      <c r="C60" s="54" t="s">
        <v>71</v>
      </c>
      <c r="D60" s="252" t="s">
        <v>71</v>
      </c>
      <c r="E60" s="252" t="s">
        <v>71</v>
      </c>
      <c r="F60" s="34">
        <v>100</v>
      </c>
      <c r="G60" s="47" t="s">
        <v>71</v>
      </c>
      <c r="H60" s="38">
        <v>88</v>
      </c>
      <c r="I60" s="47" t="s">
        <v>71</v>
      </c>
      <c r="J60" s="102">
        <v>66</v>
      </c>
      <c r="K60" s="251" t="s">
        <v>71</v>
      </c>
      <c r="L60" s="179" t="s">
        <v>71</v>
      </c>
      <c r="M60" s="251" t="s">
        <v>71</v>
      </c>
      <c r="N60" s="34">
        <v>44</v>
      </c>
      <c r="O60" s="34">
        <v>60</v>
      </c>
      <c r="P60" s="285" t="s">
        <v>71</v>
      </c>
      <c r="Q60" s="342" t="s">
        <v>71</v>
      </c>
      <c r="R60" s="287">
        <f t="shared" si="4"/>
        <v>358</v>
      </c>
      <c r="S60" s="288">
        <f aca="true" t="shared" si="5" ref="S60:S70">SUM(C60:Q60)</f>
        <v>358</v>
      </c>
      <c r="T60" s="249" t="s">
        <v>126</v>
      </c>
    </row>
    <row r="61" spans="2:20" ht="12.75">
      <c r="B61" s="382" t="s">
        <v>141</v>
      </c>
      <c r="C61" s="47" t="s">
        <v>71</v>
      </c>
      <c r="D61" s="252" t="s">
        <v>71</v>
      </c>
      <c r="E61" s="252" t="s">
        <v>71</v>
      </c>
      <c r="F61" s="47" t="s">
        <v>71</v>
      </c>
      <c r="G61" s="34">
        <v>100</v>
      </c>
      <c r="H61" s="47" t="s">
        <v>71</v>
      </c>
      <c r="I61" s="47" t="s">
        <v>71</v>
      </c>
      <c r="J61" s="68" t="s">
        <v>71</v>
      </c>
      <c r="K61" s="251" t="s">
        <v>71</v>
      </c>
      <c r="L61" s="34">
        <v>66</v>
      </c>
      <c r="M61" s="282" t="s">
        <v>71</v>
      </c>
      <c r="N61" s="34">
        <v>88</v>
      </c>
      <c r="O61" s="34">
        <v>80</v>
      </c>
      <c r="P61" s="285" t="s">
        <v>71</v>
      </c>
      <c r="Q61" s="342" t="s">
        <v>71</v>
      </c>
      <c r="R61" s="287">
        <f t="shared" si="4"/>
        <v>334</v>
      </c>
      <c r="S61" s="288">
        <f t="shared" si="5"/>
        <v>334</v>
      </c>
      <c r="T61" s="249" t="s">
        <v>128</v>
      </c>
    </row>
    <row r="62" spans="2:20" ht="12.75">
      <c r="B62" s="383" t="s">
        <v>82</v>
      </c>
      <c r="C62" s="12" t="s">
        <v>71</v>
      </c>
      <c r="D62" s="38">
        <v>100</v>
      </c>
      <c r="E62" s="248" t="s">
        <v>71</v>
      </c>
      <c r="F62" s="38">
        <v>80</v>
      </c>
      <c r="G62" s="4" t="s">
        <v>71</v>
      </c>
      <c r="H62" s="4" t="s">
        <v>71</v>
      </c>
      <c r="I62" s="4" t="s">
        <v>71</v>
      </c>
      <c r="J62" s="88" t="s">
        <v>71</v>
      </c>
      <c r="K62" s="251" t="s">
        <v>71</v>
      </c>
      <c r="L62" s="114" t="s">
        <v>71</v>
      </c>
      <c r="M62" s="289" t="s">
        <v>71</v>
      </c>
      <c r="N62" s="114" t="s">
        <v>71</v>
      </c>
      <c r="O62" s="114" t="s">
        <v>71</v>
      </c>
      <c r="P62" s="285" t="s">
        <v>71</v>
      </c>
      <c r="Q62" s="342" t="s">
        <v>71</v>
      </c>
      <c r="R62" s="287">
        <f t="shared" si="4"/>
        <v>180</v>
      </c>
      <c r="S62" s="288">
        <f t="shared" si="5"/>
        <v>180</v>
      </c>
      <c r="T62" s="249" t="s">
        <v>129</v>
      </c>
    </row>
    <row r="63" spans="2:20" ht="12.75">
      <c r="B63" s="383" t="s">
        <v>109</v>
      </c>
      <c r="C63" s="12" t="s">
        <v>71</v>
      </c>
      <c r="D63" s="248" t="s">
        <v>71</v>
      </c>
      <c r="E63" s="248" t="s">
        <v>71</v>
      </c>
      <c r="F63" s="4" t="s">
        <v>71</v>
      </c>
      <c r="G63" s="4" t="s">
        <v>71</v>
      </c>
      <c r="H63" s="4" t="s">
        <v>71</v>
      </c>
      <c r="I63" s="4" t="s">
        <v>71</v>
      </c>
      <c r="J63" s="177">
        <v>88</v>
      </c>
      <c r="K63" s="251" t="s">
        <v>71</v>
      </c>
      <c r="L63" s="114" t="s">
        <v>71</v>
      </c>
      <c r="M63" s="114" t="s">
        <v>71</v>
      </c>
      <c r="N63" s="114" t="s">
        <v>71</v>
      </c>
      <c r="O63" s="114" t="s">
        <v>71</v>
      </c>
      <c r="P63" s="35">
        <v>72</v>
      </c>
      <c r="Q63" s="342" t="s">
        <v>71</v>
      </c>
      <c r="R63" s="287">
        <f t="shared" si="4"/>
        <v>160</v>
      </c>
      <c r="S63" s="288">
        <f t="shared" si="5"/>
        <v>160</v>
      </c>
      <c r="T63" s="141" t="s">
        <v>130</v>
      </c>
    </row>
    <row r="64" spans="2:20" ht="12.75">
      <c r="B64" s="383" t="s">
        <v>90</v>
      </c>
      <c r="C64" s="12" t="s">
        <v>71</v>
      </c>
      <c r="D64" s="248" t="s">
        <v>71</v>
      </c>
      <c r="E64" s="248" t="s">
        <v>71</v>
      </c>
      <c r="F64" s="38">
        <v>60</v>
      </c>
      <c r="G64" s="290" t="s">
        <v>71</v>
      </c>
      <c r="H64" s="291">
        <v>44</v>
      </c>
      <c r="I64" s="292">
        <v>44</v>
      </c>
      <c r="J64" s="290" t="s">
        <v>71</v>
      </c>
      <c r="K64" s="251" t="s">
        <v>71</v>
      </c>
      <c r="L64" s="293" t="s">
        <v>71</v>
      </c>
      <c r="M64" s="293" t="s">
        <v>71</v>
      </c>
      <c r="N64" s="293" t="s">
        <v>71</v>
      </c>
      <c r="O64" s="290" t="s">
        <v>71</v>
      </c>
      <c r="P64" s="248" t="s">
        <v>71</v>
      </c>
      <c r="Q64" s="342" t="s">
        <v>71</v>
      </c>
      <c r="R64" s="42">
        <f t="shared" si="4"/>
        <v>148</v>
      </c>
      <c r="S64" s="211">
        <f t="shared" si="5"/>
        <v>148</v>
      </c>
      <c r="T64" s="141" t="s">
        <v>131</v>
      </c>
    </row>
    <row r="65" spans="2:20" ht="12.75">
      <c r="B65" s="382" t="s">
        <v>226</v>
      </c>
      <c r="C65" s="12" t="s">
        <v>71</v>
      </c>
      <c r="D65" s="248" t="s">
        <v>71</v>
      </c>
      <c r="E65" s="248" t="s">
        <v>71</v>
      </c>
      <c r="F65" s="4" t="s">
        <v>71</v>
      </c>
      <c r="G65" s="248" t="s">
        <v>71</v>
      </c>
      <c r="H65" s="4" t="s">
        <v>71</v>
      </c>
      <c r="I65" s="4" t="s">
        <v>71</v>
      </c>
      <c r="J65" s="88" t="s">
        <v>71</v>
      </c>
      <c r="K65" s="88" t="s">
        <v>71</v>
      </c>
      <c r="L65" s="4" t="s">
        <v>71</v>
      </c>
      <c r="M65" s="4" t="s">
        <v>71</v>
      </c>
      <c r="N65" s="179" t="s">
        <v>71</v>
      </c>
      <c r="O65" s="47" t="s">
        <v>71</v>
      </c>
      <c r="P65" s="286">
        <v>72</v>
      </c>
      <c r="Q65" s="342" t="s">
        <v>71</v>
      </c>
      <c r="R65" s="287">
        <f t="shared" si="4"/>
        <v>72</v>
      </c>
      <c r="S65" s="288">
        <f t="shared" si="5"/>
        <v>72</v>
      </c>
      <c r="T65" s="249" t="s">
        <v>133</v>
      </c>
    </row>
    <row r="66" spans="2:20" ht="12.75">
      <c r="B66" s="382" t="s">
        <v>370</v>
      </c>
      <c r="C66" s="12" t="s">
        <v>71</v>
      </c>
      <c r="D66" s="248" t="s">
        <v>71</v>
      </c>
      <c r="E66" s="248" t="s">
        <v>71</v>
      </c>
      <c r="F66" s="4" t="s">
        <v>71</v>
      </c>
      <c r="G66" s="248" t="s">
        <v>71</v>
      </c>
      <c r="H66" s="4" t="s">
        <v>71</v>
      </c>
      <c r="I66" s="38">
        <v>66</v>
      </c>
      <c r="J66" s="88" t="s">
        <v>71</v>
      </c>
      <c r="K66" s="88" t="s">
        <v>71</v>
      </c>
      <c r="L66" s="4" t="s">
        <v>71</v>
      </c>
      <c r="M66" s="4" t="s">
        <v>71</v>
      </c>
      <c r="N66" s="179" t="s">
        <v>71</v>
      </c>
      <c r="O66" s="47" t="s">
        <v>71</v>
      </c>
      <c r="P66" s="285" t="s">
        <v>71</v>
      </c>
      <c r="Q66" s="342" t="s">
        <v>71</v>
      </c>
      <c r="R66" s="287">
        <f t="shared" si="4"/>
        <v>66</v>
      </c>
      <c r="S66" s="288">
        <f t="shared" si="5"/>
        <v>66</v>
      </c>
      <c r="T66" s="249" t="s">
        <v>134</v>
      </c>
    </row>
    <row r="67" spans="2:20" ht="12.75">
      <c r="B67" s="382" t="s">
        <v>371</v>
      </c>
      <c r="C67" s="12" t="s">
        <v>71</v>
      </c>
      <c r="D67" s="248" t="s">
        <v>71</v>
      </c>
      <c r="E67" s="248" t="s">
        <v>71</v>
      </c>
      <c r="F67" s="4" t="s">
        <v>71</v>
      </c>
      <c r="G67" s="248" t="s">
        <v>71</v>
      </c>
      <c r="H67" s="4" t="s">
        <v>71</v>
      </c>
      <c r="I67" s="4" t="s">
        <v>71</v>
      </c>
      <c r="J67" s="88" t="s">
        <v>71</v>
      </c>
      <c r="K67" s="88" t="s">
        <v>71</v>
      </c>
      <c r="L67" s="4" t="s">
        <v>71</v>
      </c>
      <c r="M67" s="4" t="s">
        <v>71</v>
      </c>
      <c r="N67" s="179" t="s">
        <v>71</v>
      </c>
      <c r="O67" s="47" t="s">
        <v>71</v>
      </c>
      <c r="P67" s="286">
        <v>48</v>
      </c>
      <c r="Q67" s="342" t="s">
        <v>71</v>
      </c>
      <c r="R67" s="287">
        <f t="shared" si="4"/>
        <v>48</v>
      </c>
      <c r="S67" s="288">
        <f t="shared" si="5"/>
        <v>48</v>
      </c>
      <c r="T67" s="249" t="s">
        <v>372</v>
      </c>
    </row>
    <row r="68" spans="2:20" ht="12.75">
      <c r="B68" s="382" t="s">
        <v>373</v>
      </c>
      <c r="C68" s="12" t="s">
        <v>71</v>
      </c>
      <c r="D68" s="248" t="s">
        <v>71</v>
      </c>
      <c r="E68" s="248" t="s">
        <v>71</v>
      </c>
      <c r="F68" s="4" t="s">
        <v>71</v>
      </c>
      <c r="G68" s="248" t="s">
        <v>71</v>
      </c>
      <c r="H68" s="4" t="s">
        <v>71</v>
      </c>
      <c r="I68" s="4" t="s">
        <v>71</v>
      </c>
      <c r="J68" s="88" t="s">
        <v>71</v>
      </c>
      <c r="K68" s="88" t="s">
        <v>71</v>
      </c>
      <c r="L68" s="4" t="s">
        <v>71</v>
      </c>
      <c r="M68" s="4" t="s">
        <v>71</v>
      </c>
      <c r="N68" s="179" t="s">
        <v>71</v>
      </c>
      <c r="O68" s="47" t="s">
        <v>71</v>
      </c>
      <c r="P68" s="286">
        <v>48</v>
      </c>
      <c r="Q68" s="342" t="s">
        <v>71</v>
      </c>
      <c r="R68" s="287">
        <f t="shared" si="4"/>
        <v>48</v>
      </c>
      <c r="S68" s="288">
        <f t="shared" si="5"/>
        <v>48</v>
      </c>
      <c r="T68" s="249" t="s">
        <v>372</v>
      </c>
    </row>
    <row r="69" spans="2:20" ht="12.75">
      <c r="B69" s="383" t="s">
        <v>374</v>
      </c>
      <c r="C69" s="12" t="s">
        <v>71</v>
      </c>
      <c r="D69" s="248" t="s">
        <v>71</v>
      </c>
      <c r="E69" s="248" t="s">
        <v>71</v>
      </c>
      <c r="F69" s="4" t="s">
        <v>71</v>
      </c>
      <c r="G69" s="4" t="s">
        <v>71</v>
      </c>
      <c r="H69" s="4" t="s">
        <v>71</v>
      </c>
      <c r="I69" s="4" t="s">
        <v>71</v>
      </c>
      <c r="J69" s="4" t="s">
        <v>71</v>
      </c>
      <c r="K69" s="4" t="s">
        <v>71</v>
      </c>
      <c r="L69" s="4" t="s">
        <v>71</v>
      </c>
      <c r="M69" s="4" t="s">
        <v>71</v>
      </c>
      <c r="N69" s="39">
        <v>44</v>
      </c>
      <c r="O69" s="4" t="s">
        <v>71</v>
      </c>
      <c r="P69" s="285" t="s">
        <v>71</v>
      </c>
      <c r="Q69" s="342" t="s">
        <v>71</v>
      </c>
      <c r="R69" s="287">
        <f t="shared" si="4"/>
        <v>44</v>
      </c>
      <c r="S69" s="288">
        <f t="shared" si="5"/>
        <v>44</v>
      </c>
      <c r="T69" s="141" t="s">
        <v>211</v>
      </c>
    </row>
    <row r="70" spans="2:20" ht="13.5" thickBot="1">
      <c r="B70" s="384" t="s">
        <v>375</v>
      </c>
      <c r="C70" s="78" t="s">
        <v>71</v>
      </c>
      <c r="D70" s="273" t="s">
        <v>71</v>
      </c>
      <c r="E70" s="273" t="s">
        <v>71</v>
      </c>
      <c r="F70" s="52" t="s">
        <v>71</v>
      </c>
      <c r="G70" s="52" t="s">
        <v>71</v>
      </c>
      <c r="H70" s="52" t="s">
        <v>71</v>
      </c>
      <c r="I70" s="52" t="s">
        <v>71</v>
      </c>
      <c r="J70" s="52" t="s">
        <v>71</v>
      </c>
      <c r="K70" s="52" t="s">
        <v>71</v>
      </c>
      <c r="L70" s="294" t="s">
        <v>71</v>
      </c>
      <c r="M70" s="294" t="s">
        <v>71</v>
      </c>
      <c r="N70" s="295">
        <v>44</v>
      </c>
      <c r="O70" s="57" t="s">
        <v>71</v>
      </c>
      <c r="P70" s="273" t="s">
        <v>71</v>
      </c>
      <c r="Q70" s="345" t="s">
        <v>71</v>
      </c>
      <c r="R70" s="296">
        <f t="shared" si="4"/>
        <v>44</v>
      </c>
      <c r="S70" s="297">
        <f t="shared" si="5"/>
        <v>44</v>
      </c>
      <c r="T70" s="257" t="s">
        <v>211</v>
      </c>
    </row>
    <row r="71" spans="3:16" ht="13.5" thickBot="1">
      <c r="C71" s="276"/>
      <c r="D71" s="276"/>
      <c r="E71" s="276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</row>
    <row r="72" spans="2:20" ht="13.5" thickBot="1">
      <c r="B72" s="135" t="s">
        <v>61</v>
      </c>
      <c r="C72" s="6">
        <v>1</v>
      </c>
      <c r="D72" s="7">
        <v>2</v>
      </c>
      <c r="E72" s="7">
        <v>3</v>
      </c>
      <c r="F72" s="7">
        <v>4</v>
      </c>
      <c r="G72" s="7">
        <v>5</v>
      </c>
      <c r="H72" s="7">
        <v>6</v>
      </c>
      <c r="I72" s="7">
        <v>7</v>
      </c>
      <c r="J72" s="79">
        <v>8</v>
      </c>
      <c r="K72" s="7">
        <v>9</v>
      </c>
      <c r="L72" s="7">
        <v>10</v>
      </c>
      <c r="M72" s="7">
        <v>11</v>
      </c>
      <c r="N72" s="7">
        <v>12</v>
      </c>
      <c r="O72" s="7">
        <v>13</v>
      </c>
      <c r="P72" s="7">
        <v>14</v>
      </c>
      <c r="Q72" s="46">
        <v>15</v>
      </c>
      <c r="R72" s="238" t="s">
        <v>0</v>
      </c>
      <c r="S72" s="238" t="s">
        <v>1</v>
      </c>
      <c r="T72" s="239" t="s">
        <v>2</v>
      </c>
    </row>
    <row r="73" spans="2:20" ht="12.75">
      <c r="B73" s="83" t="s">
        <v>3</v>
      </c>
      <c r="C73" s="298">
        <v>100</v>
      </c>
      <c r="D73" s="299" t="s">
        <v>71</v>
      </c>
      <c r="E73" s="299" t="s">
        <v>71</v>
      </c>
      <c r="F73" s="259" t="s">
        <v>71</v>
      </c>
      <c r="G73" s="241" t="s">
        <v>71</v>
      </c>
      <c r="H73" s="300">
        <v>110</v>
      </c>
      <c r="I73" s="241" t="s">
        <v>71</v>
      </c>
      <c r="J73" s="258">
        <v>110</v>
      </c>
      <c r="K73" s="259" t="s">
        <v>71</v>
      </c>
      <c r="L73" s="194">
        <v>110</v>
      </c>
      <c r="M73" s="259" t="s">
        <v>71</v>
      </c>
      <c r="N73" s="258">
        <v>110</v>
      </c>
      <c r="O73" s="259" t="s">
        <v>71</v>
      </c>
      <c r="P73" s="259">
        <v>120</v>
      </c>
      <c r="Q73" s="87">
        <v>110</v>
      </c>
      <c r="R73" s="82">
        <f aca="true" t="shared" si="6" ref="R73:R88">SUM(C73:Q73)</f>
        <v>770</v>
      </c>
      <c r="S73" s="210">
        <f>SUM(C73:Q73)</f>
        <v>770</v>
      </c>
      <c r="T73" s="138" t="s">
        <v>122</v>
      </c>
    </row>
    <row r="74" spans="2:20" ht="12.75">
      <c r="B74" s="9" t="s">
        <v>31</v>
      </c>
      <c r="C74" s="301">
        <v>60</v>
      </c>
      <c r="D74" s="301">
        <v>80</v>
      </c>
      <c r="E74" s="301">
        <v>60</v>
      </c>
      <c r="F74" s="301">
        <v>80</v>
      </c>
      <c r="G74" s="251" t="s">
        <v>71</v>
      </c>
      <c r="H74" s="208">
        <v>44</v>
      </c>
      <c r="I74" s="251" t="s">
        <v>71</v>
      </c>
      <c r="J74" s="251" t="s">
        <v>71</v>
      </c>
      <c r="K74" s="251" t="s">
        <v>71</v>
      </c>
      <c r="L74" s="251" t="s">
        <v>71</v>
      </c>
      <c r="M74" s="200">
        <v>60</v>
      </c>
      <c r="N74" s="251" t="s">
        <v>71</v>
      </c>
      <c r="O74" s="200">
        <v>100</v>
      </c>
      <c r="P74" s="200">
        <v>48</v>
      </c>
      <c r="Q74" s="252" t="s">
        <v>71</v>
      </c>
      <c r="R74" s="44">
        <f t="shared" si="6"/>
        <v>532</v>
      </c>
      <c r="S74" s="213">
        <f>SUM(C74:Q74)-H74</f>
        <v>488</v>
      </c>
      <c r="T74" s="249" t="s">
        <v>121</v>
      </c>
    </row>
    <row r="75" spans="2:20" ht="12.75">
      <c r="B75" s="11" t="s">
        <v>67</v>
      </c>
      <c r="C75" s="302" t="s">
        <v>71</v>
      </c>
      <c r="D75" s="301">
        <v>100</v>
      </c>
      <c r="E75" s="301">
        <v>100</v>
      </c>
      <c r="F75" s="267" t="s">
        <v>71</v>
      </c>
      <c r="G75" s="252" t="s">
        <v>71</v>
      </c>
      <c r="H75" s="200">
        <v>88</v>
      </c>
      <c r="I75" s="195">
        <v>66</v>
      </c>
      <c r="J75" s="252" t="s">
        <v>71</v>
      </c>
      <c r="K75" s="252" t="s">
        <v>71</v>
      </c>
      <c r="L75" s="285" t="s">
        <v>71</v>
      </c>
      <c r="M75" s="200">
        <v>80</v>
      </c>
      <c r="N75" s="285" t="s">
        <v>71</v>
      </c>
      <c r="O75" s="252" t="s">
        <v>71</v>
      </c>
      <c r="P75" s="252" t="s">
        <v>71</v>
      </c>
      <c r="Q75" s="252" t="s">
        <v>71</v>
      </c>
      <c r="R75" s="42">
        <f t="shared" si="6"/>
        <v>434</v>
      </c>
      <c r="S75" s="211">
        <f aca="true" t="shared" si="7" ref="S75:S88">SUM(C75:Q75)</f>
        <v>434</v>
      </c>
      <c r="T75" s="249" t="s">
        <v>123</v>
      </c>
    </row>
    <row r="76" spans="2:20" ht="12.75">
      <c r="B76" s="9" t="s">
        <v>25</v>
      </c>
      <c r="C76" s="302" t="s">
        <v>71</v>
      </c>
      <c r="D76" s="267" t="s">
        <v>71</v>
      </c>
      <c r="E76" s="267" t="s">
        <v>71</v>
      </c>
      <c r="F76" s="301">
        <v>60</v>
      </c>
      <c r="G76" s="195">
        <v>60</v>
      </c>
      <c r="H76" s="252" t="s">
        <v>71</v>
      </c>
      <c r="I76" s="252" t="s">
        <v>71</v>
      </c>
      <c r="J76" s="200">
        <v>66</v>
      </c>
      <c r="K76" s="251" t="s">
        <v>71</v>
      </c>
      <c r="L76" s="251" t="s">
        <v>71</v>
      </c>
      <c r="M76" s="251" t="s">
        <v>71</v>
      </c>
      <c r="N76" s="200">
        <v>44</v>
      </c>
      <c r="O76" s="200">
        <v>80</v>
      </c>
      <c r="P76" s="200">
        <v>72</v>
      </c>
      <c r="Q76" s="252" t="s">
        <v>71</v>
      </c>
      <c r="R76" s="42">
        <f t="shared" si="6"/>
        <v>382</v>
      </c>
      <c r="S76" s="211">
        <f t="shared" si="7"/>
        <v>382</v>
      </c>
      <c r="T76" s="249" t="s">
        <v>124</v>
      </c>
    </row>
    <row r="77" spans="2:20" ht="12.75">
      <c r="B77" s="9" t="s">
        <v>30</v>
      </c>
      <c r="C77" s="306">
        <v>80</v>
      </c>
      <c r="D77" s="304" t="s">
        <v>71</v>
      </c>
      <c r="E77" s="242">
        <v>80</v>
      </c>
      <c r="F77" s="304" t="s">
        <v>71</v>
      </c>
      <c r="G77" s="248" t="s">
        <v>71</v>
      </c>
      <c r="H77" s="252" t="s">
        <v>71</v>
      </c>
      <c r="I77" s="248" t="s">
        <v>71</v>
      </c>
      <c r="J77" s="252" t="s">
        <v>71</v>
      </c>
      <c r="K77" s="251" t="s">
        <v>71</v>
      </c>
      <c r="L77" s="251" t="s">
        <v>71</v>
      </c>
      <c r="M77" s="251" t="s">
        <v>71</v>
      </c>
      <c r="N77" s="242">
        <v>44</v>
      </c>
      <c r="O77" s="252" t="s">
        <v>71</v>
      </c>
      <c r="P77" s="200">
        <v>90</v>
      </c>
      <c r="Q77" s="70">
        <v>88</v>
      </c>
      <c r="R77" s="42">
        <f t="shared" si="6"/>
        <v>382</v>
      </c>
      <c r="S77" s="211">
        <f t="shared" si="7"/>
        <v>382</v>
      </c>
      <c r="T77" s="249" t="s">
        <v>125</v>
      </c>
    </row>
    <row r="78" spans="2:20" ht="12.75">
      <c r="B78" s="9" t="s">
        <v>27</v>
      </c>
      <c r="C78" s="303">
        <v>40</v>
      </c>
      <c r="D78" s="304" t="s">
        <v>71</v>
      </c>
      <c r="E78" s="260" t="s">
        <v>71</v>
      </c>
      <c r="F78" s="305" t="s">
        <v>71</v>
      </c>
      <c r="G78" s="254">
        <v>100</v>
      </c>
      <c r="H78" s="252" t="s">
        <v>71</v>
      </c>
      <c r="I78" s="252" t="s">
        <v>71</v>
      </c>
      <c r="J78" s="252" t="s">
        <v>71</v>
      </c>
      <c r="K78" s="251" t="s">
        <v>71</v>
      </c>
      <c r="L78" s="200">
        <v>88</v>
      </c>
      <c r="M78" s="251" t="s">
        <v>71</v>
      </c>
      <c r="N78" s="251" t="s">
        <v>71</v>
      </c>
      <c r="O78" s="252" t="s">
        <v>71</v>
      </c>
      <c r="P78" s="195">
        <v>72</v>
      </c>
      <c r="Q78" s="252" t="s">
        <v>71</v>
      </c>
      <c r="R78" s="42">
        <f t="shared" si="6"/>
        <v>300</v>
      </c>
      <c r="S78" s="211">
        <f t="shared" si="7"/>
        <v>300</v>
      </c>
      <c r="T78" s="249" t="s">
        <v>126</v>
      </c>
    </row>
    <row r="79" spans="2:20" ht="12.75">
      <c r="B79" s="9" t="s">
        <v>26</v>
      </c>
      <c r="C79" s="306">
        <v>60</v>
      </c>
      <c r="D79" s="304" t="s">
        <v>71</v>
      </c>
      <c r="E79" s="260" t="s">
        <v>71</v>
      </c>
      <c r="F79" s="303">
        <v>100</v>
      </c>
      <c r="G79" s="248" t="s">
        <v>71</v>
      </c>
      <c r="H79" s="305" t="s">
        <v>71</v>
      </c>
      <c r="I79" s="252" t="s">
        <v>71</v>
      </c>
      <c r="J79" s="252" t="s">
        <v>71</v>
      </c>
      <c r="K79" s="251" t="s">
        <v>71</v>
      </c>
      <c r="L79" s="251" t="s">
        <v>71</v>
      </c>
      <c r="M79" s="251" t="s">
        <v>71</v>
      </c>
      <c r="N79" s="307">
        <v>88</v>
      </c>
      <c r="O79" s="252" t="s">
        <v>71</v>
      </c>
      <c r="P79" s="252" t="s">
        <v>71</v>
      </c>
      <c r="Q79" s="342" t="s">
        <v>71</v>
      </c>
      <c r="R79" s="42">
        <f t="shared" si="6"/>
        <v>248</v>
      </c>
      <c r="S79" s="211">
        <f t="shared" si="7"/>
        <v>248</v>
      </c>
      <c r="T79" s="249" t="s">
        <v>128</v>
      </c>
    </row>
    <row r="80" spans="2:20" ht="12.75">
      <c r="B80" s="9" t="s">
        <v>28</v>
      </c>
      <c r="C80" s="306" t="s">
        <v>71</v>
      </c>
      <c r="D80" s="304" t="s">
        <v>71</v>
      </c>
      <c r="E80" s="260" t="s">
        <v>71</v>
      </c>
      <c r="F80" s="304" t="s">
        <v>71</v>
      </c>
      <c r="G80" s="254">
        <v>80</v>
      </c>
      <c r="H80" s="303">
        <v>44</v>
      </c>
      <c r="I80" s="252" t="s">
        <v>71</v>
      </c>
      <c r="J80" s="252" t="s">
        <v>71</v>
      </c>
      <c r="K80" s="251" t="s">
        <v>71</v>
      </c>
      <c r="L80" s="260" t="s">
        <v>71</v>
      </c>
      <c r="M80" s="260" t="s">
        <v>71</v>
      </c>
      <c r="N80" s="307">
        <v>44</v>
      </c>
      <c r="O80" s="252" t="s">
        <v>71</v>
      </c>
      <c r="P80" s="200">
        <v>48</v>
      </c>
      <c r="Q80" s="343" t="s">
        <v>71</v>
      </c>
      <c r="R80" s="42">
        <f t="shared" si="6"/>
        <v>216</v>
      </c>
      <c r="S80" s="211">
        <f t="shared" si="7"/>
        <v>216</v>
      </c>
      <c r="T80" s="249" t="s">
        <v>129</v>
      </c>
    </row>
    <row r="81" spans="2:20" ht="12.75">
      <c r="B81" s="11" t="s">
        <v>83</v>
      </c>
      <c r="C81" s="305" t="s">
        <v>71</v>
      </c>
      <c r="D81" s="304" t="s">
        <v>71</v>
      </c>
      <c r="E81" s="260" t="s">
        <v>71</v>
      </c>
      <c r="F81" s="248" t="s">
        <v>71</v>
      </c>
      <c r="G81" s="248" t="s">
        <v>71</v>
      </c>
      <c r="H81" s="242">
        <v>66</v>
      </c>
      <c r="I81" s="248" t="s">
        <v>71</v>
      </c>
      <c r="J81" s="248" t="s">
        <v>71</v>
      </c>
      <c r="K81" s="252" t="s">
        <v>71</v>
      </c>
      <c r="L81" s="252" t="s">
        <v>71</v>
      </c>
      <c r="M81" s="200">
        <v>100</v>
      </c>
      <c r="N81" s="251" t="s">
        <v>71</v>
      </c>
      <c r="O81" s="252" t="s">
        <v>71</v>
      </c>
      <c r="P81" s="242">
        <v>48</v>
      </c>
      <c r="Q81" s="343" t="s">
        <v>71</v>
      </c>
      <c r="R81" s="44">
        <f t="shared" si="6"/>
        <v>214</v>
      </c>
      <c r="S81" s="213">
        <f t="shared" si="7"/>
        <v>214</v>
      </c>
      <c r="T81" s="141" t="s">
        <v>130</v>
      </c>
    </row>
    <row r="82" spans="2:20" ht="12.75">
      <c r="B82" s="55" t="s">
        <v>207</v>
      </c>
      <c r="C82" s="308" t="s">
        <v>71</v>
      </c>
      <c r="D82" s="309" t="s">
        <v>71</v>
      </c>
      <c r="E82" s="309" t="s">
        <v>71</v>
      </c>
      <c r="F82" s="269" t="s">
        <v>71</v>
      </c>
      <c r="G82" s="269" t="s">
        <v>71</v>
      </c>
      <c r="H82" s="269" t="s">
        <v>71</v>
      </c>
      <c r="I82" s="248" t="s">
        <v>71</v>
      </c>
      <c r="J82" s="242">
        <v>88</v>
      </c>
      <c r="K82" s="251" t="s">
        <v>71</v>
      </c>
      <c r="L82" s="251" t="s">
        <v>71</v>
      </c>
      <c r="M82" s="251" t="s">
        <v>71</v>
      </c>
      <c r="N82" s="310">
        <v>66</v>
      </c>
      <c r="O82" s="252" t="s">
        <v>71</v>
      </c>
      <c r="P82" s="248" t="s">
        <v>71</v>
      </c>
      <c r="Q82" s="343" t="s">
        <v>71</v>
      </c>
      <c r="R82" s="44">
        <f t="shared" si="6"/>
        <v>154</v>
      </c>
      <c r="S82" s="213">
        <f t="shared" si="7"/>
        <v>154</v>
      </c>
      <c r="T82" s="249" t="s">
        <v>131</v>
      </c>
    </row>
    <row r="83" spans="2:20" ht="12.75">
      <c r="B83" s="55" t="s">
        <v>84</v>
      </c>
      <c r="C83" s="308" t="s">
        <v>71</v>
      </c>
      <c r="D83" s="309" t="s">
        <v>71</v>
      </c>
      <c r="E83" s="311">
        <v>40</v>
      </c>
      <c r="F83" s="269" t="s">
        <v>71</v>
      </c>
      <c r="G83" s="269" t="s">
        <v>71</v>
      </c>
      <c r="H83" s="312">
        <v>44</v>
      </c>
      <c r="I83" s="252" t="s">
        <v>71</v>
      </c>
      <c r="J83" s="242">
        <v>66</v>
      </c>
      <c r="K83" s="260" t="s">
        <v>71</v>
      </c>
      <c r="L83" s="260" t="s">
        <v>71</v>
      </c>
      <c r="M83" s="260" t="s">
        <v>71</v>
      </c>
      <c r="N83" s="289" t="s">
        <v>71</v>
      </c>
      <c r="O83" s="252" t="s">
        <v>71</v>
      </c>
      <c r="P83" s="252" t="s">
        <v>71</v>
      </c>
      <c r="Q83" s="343" t="s">
        <v>71</v>
      </c>
      <c r="R83" s="42">
        <f t="shared" si="6"/>
        <v>150</v>
      </c>
      <c r="S83" s="211">
        <f t="shared" si="7"/>
        <v>150</v>
      </c>
      <c r="T83" s="249" t="s">
        <v>133</v>
      </c>
    </row>
    <row r="84" spans="2:20" ht="12.75">
      <c r="B84" s="55" t="s">
        <v>33</v>
      </c>
      <c r="C84" s="306">
        <v>40</v>
      </c>
      <c r="D84" s="304" t="s">
        <v>71</v>
      </c>
      <c r="E84" s="254">
        <v>40</v>
      </c>
      <c r="F84" s="305" t="s">
        <v>71</v>
      </c>
      <c r="G84" s="260" t="s">
        <v>71</v>
      </c>
      <c r="H84" s="304" t="s">
        <v>71</v>
      </c>
      <c r="I84" s="252" t="s">
        <v>71</v>
      </c>
      <c r="J84" s="252" t="s">
        <v>71</v>
      </c>
      <c r="K84" s="252" t="s">
        <v>71</v>
      </c>
      <c r="L84" s="252" t="s">
        <v>71</v>
      </c>
      <c r="M84" s="252" t="s">
        <v>71</v>
      </c>
      <c r="N84" s="266">
        <v>44</v>
      </c>
      <c r="O84" s="252" t="s">
        <v>71</v>
      </c>
      <c r="P84" s="252" t="s">
        <v>71</v>
      </c>
      <c r="Q84" s="343" t="s">
        <v>71</v>
      </c>
      <c r="R84" s="42">
        <f t="shared" si="6"/>
        <v>124</v>
      </c>
      <c r="S84" s="211">
        <f t="shared" si="7"/>
        <v>124</v>
      </c>
      <c r="T84" s="249" t="s">
        <v>134</v>
      </c>
    </row>
    <row r="85" spans="2:20" ht="12.75">
      <c r="B85" s="55" t="s">
        <v>376</v>
      </c>
      <c r="C85" s="302" t="s">
        <v>71</v>
      </c>
      <c r="D85" s="304" t="s">
        <v>71</v>
      </c>
      <c r="E85" s="309" t="s">
        <v>71</v>
      </c>
      <c r="F85" s="269" t="s">
        <v>71</v>
      </c>
      <c r="G85" s="269" t="s">
        <v>71</v>
      </c>
      <c r="H85" s="312">
        <v>66</v>
      </c>
      <c r="I85" s="252" t="s">
        <v>71</v>
      </c>
      <c r="J85" s="269" t="s">
        <v>71</v>
      </c>
      <c r="K85" s="269" t="s">
        <v>71</v>
      </c>
      <c r="L85" s="269" t="s">
        <v>71</v>
      </c>
      <c r="M85" s="313" t="s">
        <v>71</v>
      </c>
      <c r="N85" s="313" t="s">
        <v>71</v>
      </c>
      <c r="O85" s="252" t="s">
        <v>71</v>
      </c>
      <c r="P85" s="252" t="s">
        <v>71</v>
      </c>
      <c r="Q85" s="343" t="s">
        <v>71</v>
      </c>
      <c r="R85" s="42">
        <f t="shared" si="6"/>
        <v>66</v>
      </c>
      <c r="S85" s="211">
        <f t="shared" si="7"/>
        <v>66</v>
      </c>
      <c r="T85" s="249" t="s">
        <v>372</v>
      </c>
    </row>
    <row r="86" spans="2:20" ht="12.75">
      <c r="B86" s="55" t="s">
        <v>209</v>
      </c>
      <c r="C86" s="302" t="s">
        <v>71</v>
      </c>
      <c r="D86" s="304" t="s">
        <v>71</v>
      </c>
      <c r="E86" s="309" t="s">
        <v>71</v>
      </c>
      <c r="F86" s="269" t="s">
        <v>71</v>
      </c>
      <c r="G86" s="269" t="s">
        <v>71</v>
      </c>
      <c r="H86" s="269" t="s">
        <v>71</v>
      </c>
      <c r="I86" s="269" t="s">
        <v>71</v>
      </c>
      <c r="J86" s="269" t="s">
        <v>71</v>
      </c>
      <c r="K86" s="269" t="s">
        <v>71</v>
      </c>
      <c r="L86" s="269" t="s">
        <v>71</v>
      </c>
      <c r="M86" s="269" t="s">
        <v>71</v>
      </c>
      <c r="N86" s="310">
        <v>66</v>
      </c>
      <c r="O86" s="252" t="s">
        <v>71</v>
      </c>
      <c r="P86" s="252" t="s">
        <v>71</v>
      </c>
      <c r="Q86" s="343" t="s">
        <v>71</v>
      </c>
      <c r="R86" s="42">
        <f t="shared" si="6"/>
        <v>66</v>
      </c>
      <c r="S86" s="211">
        <f t="shared" si="7"/>
        <v>66</v>
      </c>
      <c r="T86" s="249" t="s">
        <v>372</v>
      </c>
    </row>
    <row r="87" spans="2:20" ht="12.75">
      <c r="B87" s="55" t="s">
        <v>377</v>
      </c>
      <c r="C87" s="302" t="s">
        <v>71</v>
      </c>
      <c r="D87" s="304" t="s">
        <v>71</v>
      </c>
      <c r="E87" s="309" t="s">
        <v>71</v>
      </c>
      <c r="F87" s="269" t="s">
        <v>71</v>
      </c>
      <c r="G87" s="269" t="s">
        <v>71</v>
      </c>
      <c r="H87" s="269" t="s">
        <v>71</v>
      </c>
      <c r="I87" s="269" t="s">
        <v>71</v>
      </c>
      <c r="J87" s="269" t="s">
        <v>71</v>
      </c>
      <c r="K87" s="269" t="s">
        <v>71</v>
      </c>
      <c r="L87" s="269" t="s">
        <v>71</v>
      </c>
      <c r="M87" s="269" t="s">
        <v>71</v>
      </c>
      <c r="N87" s="269" t="s">
        <v>71</v>
      </c>
      <c r="O87" s="310">
        <v>60</v>
      </c>
      <c r="P87" s="252" t="s">
        <v>71</v>
      </c>
      <c r="Q87" s="343" t="s">
        <v>71</v>
      </c>
      <c r="R87" s="42">
        <f t="shared" si="6"/>
        <v>60</v>
      </c>
      <c r="S87" s="211">
        <f t="shared" si="7"/>
        <v>60</v>
      </c>
      <c r="T87" s="314" t="s">
        <v>137</v>
      </c>
    </row>
    <row r="88" spans="2:20" ht="13.5" thickBot="1">
      <c r="B88" s="50" t="s">
        <v>228</v>
      </c>
      <c r="C88" s="315">
        <v>40</v>
      </c>
      <c r="D88" s="316" t="s">
        <v>71</v>
      </c>
      <c r="E88" s="316" t="s">
        <v>71</v>
      </c>
      <c r="F88" s="273" t="s">
        <v>71</v>
      </c>
      <c r="G88" s="273" t="s">
        <v>71</v>
      </c>
      <c r="H88" s="273" t="s">
        <v>71</v>
      </c>
      <c r="I88" s="273" t="s">
        <v>71</v>
      </c>
      <c r="J88" s="275" t="s">
        <v>71</v>
      </c>
      <c r="K88" s="275" t="s">
        <v>71</v>
      </c>
      <c r="L88" s="275" t="s">
        <v>71</v>
      </c>
      <c r="M88" s="275" t="s">
        <v>71</v>
      </c>
      <c r="N88" s="275" t="s">
        <v>71</v>
      </c>
      <c r="O88" s="275" t="s">
        <v>71</v>
      </c>
      <c r="P88" s="244" t="s">
        <v>71</v>
      </c>
      <c r="Q88" s="344" t="s">
        <v>71</v>
      </c>
      <c r="R88" s="43">
        <f t="shared" si="6"/>
        <v>40</v>
      </c>
      <c r="S88" s="212">
        <f t="shared" si="7"/>
        <v>40</v>
      </c>
      <c r="T88" s="257" t="s">
        <v>138</v>
      </c>
    </row>
    <row r="89" spans="3:16" ht="13.5" thickBot="1">
      <c r="C89" s="276"/>
      <c r="D89" s="276"/>
      <c r="E89" s="276"/>
      <c r="F89" s="276"/>
      <c r="G89" s="276"/>
      <c r="H89" s="276"/>
      <c r="I89" s="276"/>
      <c r="J89" s="276"/>
      <c r="K89" s="276"/>
      <c r="L89" s="276"/>
      <c r="M89" s="276"/>
      <c r="N89" s="276"/>
      <c r="O89" s="276"/>
      <c r="P89" s="276"/>
    </row>
    <row r="90" spans="2:20" ht="13.5" thickBot="1">
      <c r="B90" s="135" t="s">
        <v>60</v>
      </c>
      <c r="C90" s="6">
        <v>1</v>
      </c>
      <c r="D90" s="7">
        <v>2</v>
      </c>
      <c r="E90" s="7">
        <v>3</v>
      </c>
      <c r="F90" s="7">
        <v>4</v>
      </c>
      <c r="G90" s="7">
        <v>5</v>
      </c>
      <c r="H90" s="7">
        <v>6</v>
      </c>
      <c r="I90" s="7">
        <v>7</v>
      </c>
      <c r="J90" s="79">
        <v>8</v>
      </c>
      <c r="K90" s="7">
        <v>9</v>
      </c>
      <c r="L90" s="7">
        <v>10</v>
      </c>
      <c r="M90" s="7">
        <v>11</v>
      </c>
      <c r="N90" s="7">
        <v>12</v>
      </c>
      <c r="O90" s="7">
        <v>13</v>
      </c>
      <c r="P90" s="7">
        <v>14</v>
      </c>
      <c r="Q90" s="46">
        <v>15</v>
      </c>
      <c r="R90" s="238" t="s">
        <v>0</v>
      </c>
      <c r="S90" s="238" t="s">
        <v>1</v>
      </c>
      <c r="T90" s="239" t="s">
        <v>2</v>
      </c>
    </row>
    <row r="91" spans="2:20" ht="12.75">
      <c r="B91" s="83" t="s">
        <v>91</v>
      </c>
      <c r="C91" s="240" t="s">
        <v>71</v>
      </c>
      <c r="D91" s="259" t="s">
        <v>71</v>
      </c>
      <c r="E91" s="259" t="s">
        <v>71</v>
      </c>
      <c r="F91" s="241" t="s">
        <v>71</v>
      </c>
      <c r="G91" s="241" t="s">
        <v>71</v>
      </c>
      <c r="H91" s="193">
        <v>88</v>
      </c>
      <c r="I91" s="258">
        <v>110</v>
      </c>
      <c r="J91" s="258">
        <v>110</v>
      </c>
      <c r="K91" s="259" t="s">
        <v>71</v>
      </c>
      <c r="L91" s="194">
        <v>88</v>
      </c>
      <c r="M91" s="193">
        <v>80</v>
      </c>
      <c r="N91" s="258">
        <v>88</v>
      </c>
      <c r="O91" s="258">
        <v>100</v>
      </c>
      <c r="P91" s="258">
        <v>120</v>
      </c>
      <c r="Q91" s="87">
        <v>110</v>
      </c>
      <c r="R91" s="82">
        <f aca="true" t="shared" si="8" ref="R91:R117">SUM(C91:Q91)</f>
        <v>894</v>
      </c>
      <c r="S91" s="210">
        <f>SUM(C91:Q91)-M91-H91</f>
        <v>726</v>
      </c>
      <c r="T91" s="138" t="s">
        <v>122</v>
      </c>
    </row>
    <row r="92" spans="2:20" ht="12.75">
      <c r="B92" s="9" t="s">
        <v>38</v>
      </c>
      <c r="C92" s="302" t="s">
        <v>71</v>
      </c>
      <c r="D92" s="251">
        <v>100</v>
      </c>
      <c r="E92" s="200">
        <v>80</v>
      </c>
      <c r="F92" s="195">
        <v>100</v>
      </c>
      <c r="G92" s="195">
        <v>80</v>
      </c>
      <c r="H92" s="200">
        <v>110</v>
      </c>
      <c r="I92" s="184">
        <v>44</v>
      </c>
      <c r="J92" s="317" t="s">
        <v>71</v>
      </c>
      <c r="K92" s="184">
        <v>60</v>
      </c>
      <c r="L92" s="262" t="s">
        <v>71</v>
      </c>
      <c r="M92" s="117">
        <v>60</v>
      </c>
      <c r="N92" s="184">
        <v>66</v>
      </c>
      <c r="O92" s="200">
        <v>80</v>
      </c>
      <c r="P92" s="200">
        <v>90</v>
      </c>
      <c r="Q92" s="262" t="s">
        <v>71</v>
      </c>
      <c r="R92" s="42">
        <f t="shared" si="8"/>
        <v>870</v>
      </c>
      <c r="S92" s="211">
        <f>SUM(C92:Q92)-I92-K92-M92-N92</f>
        <v>640</v>
      </c>
      <c r="T92" s="249" t="s">
        <v>121</v>
      </c>
    </row>
    <row r="93" spans="2:20" ht="12.75">
      <c r="B93" s="11" t="s">
        <v>81</v>
      </c>
      <c r="C93" s="306">
        <v>60</v>
      </c>
      <c r="D93" s="251" t="s">
        <v>71</v>
      </c>
      <c r="E93" s="254">
        <v>60</v>
      </c>
      <c r="F93" s="248" t="s">
        <v>71</v>
      </c>
      <c r="G93" s="251" t="s">
        <v>71</v>
      </c>
      <c r="H93" s="189">
        <v>44</v>
      </c>
      <c r="I93" s="251" t="s">
        <v>71</v>
      </c>
      <c r="J93" s="260" t="s">
        <v>71</v>
      </c>
      <c r="K93" s="195">
        <v>80</v>
      </c>
      <c r="L93" s="307">
        <v>80</v>
      </c>
      <c r="M93" s="260" t="s">
        <v>71</v>
      </c>
      <c r="N93" s="260" t="s">
        <v>71</v>
      </c>
      <c r="O93" s="242">
        <v>60</v>
      </c>
      <c r="P93" s="200">
        <v>72</v>
      </c>
      <c r="Q93" s="72">
        <v>88</v>
      </c>
      <c r="R93" s="42">
        <f t="shared" si="8"/>
        <v>544</v>
      </c>
      <c r="S93" s="211">
        <f>SUM(C93:Q93)-H93</f>
        <v>500</v>
      </c>
      <c r="T93" s="249" t="s">
        <v>123</v>
      </c>
    </row>
    <row r="94" spans="2:20" ht="12.75">
      <c r="B94" s="11" t="s">
        <v>17</v>
      </c>
      <c r="C94" s="306">
        <v>80</v>
      </c>
      <c r="D94" s="251" t="s">
        <v>71</v>
      </c>
      <c r="E94" s="252" t="s">
        <v>71</v>
      </c>
      <c r="F94" s="260" t="s">
        <v>71</v>
      </c>
      <c r="G94" s="195">
        <v>100</v>
      </c>
      <c r="H94" s="251" t="s">
        <v>71</v>
      </c>
      <c r="I94" s="251" t="s">
        <v>71</v>
      </c>
      <c r="J94" s="260" t="s">
        <v>71</v>
      </c>
      <c r="K94" s="251" t="s">
        <v>71</v>
      </c>
      <c r="L94" s="289" t="s">
        <v>71</v>
      </c>
      <c r="M94" s="200">
        <v>100</v>
      </c>
      <c r="N94" s="254">
        <v>44</v>
      </c>
      <c r="O94" s="242">
        <v>60</v>
      </c>
      <c r="P94" s="200">
        <v>48</v>
      </c>
      <c r="Q94" s="38">
        <v>66</v>
      </c>
      <c r="R94" s="42">
        <f t="shared" si="8"/>
        <v>498</v>
      </c>
      <c r="S94" s="211">
        <f>SUM(C94:Q94)</f>
        <v>498</v>
      </c>
      <c r="T94" s="249" t="s">
        <v>124</v>
      </c>
    </row>
    <row r="95" spans="2:20" ht="12.75">
      <c r="B95" s="11" t="s">
        <v>170</v>
      </c>
      <c r="C95" s="308" t="s">
        <v>71</v>
      </c>
      <c r="D95" s="260" t="s">
        <v>71</v>
      </c>
      <c r="E95" s="303">
        <v>100</v>
      </c>
      <c r="F95" s="248" t="s">
        <v>71</v>
      </c>
      <c r="G95" s="260" t="s">
        <v>71</v>
      </c>
      <c r="H95" s="242">
        <v>44</v>
      </c>
      <c r="I95" s="312">
        <v>44</v>
      </c>
      <c r="J95" s="215"/>
      <c r="K95" s="242">
        <v>100</v>
      </c>
      <c r="L95" s="242">
        <v>110</v>
      </c>
      <c r="M95" s="289" t="s">
        <v>71</v>
      </c>
      <c r="N95" s="289" t="s">
        <v>71</v>
      </c>
      <c r="O95" s="260" t="s">
        <v>71</v>
      </c>
      <c r="P95" s="260" t="s">
        <v>71</v>
      </c>
      <c r="Q95" s="260" t="s">
        <v>71</v>
      </c>
      <c r="R95" s="42">
        <f t="shared" si="8"/>
        <v>398</v>
      </c>
      <c r="S95" s="211">
        <f>SUM(C95:Q95)</f>
        <v>398</v>
      </c>
      <c r="T95" s="249" t="s">
        <v>125</v>
      </c>
    </row>
    <row r="96" spans="2:20" ht="12.75">
      <c r="B96" s="11" t="s">
        <v>78</v>
      </c>
      <c r="C96" s="120">
        <v>30</v>
      </c>
      <c r="D96" s="195">
        <v>60</v>
      </c>
      <c r="E96" s="251" t="s">
        <v>71</v>
      </c>
      <c r="F96" s="200">
        <v>80</v>
      </c>
      <c r="G96" s="200">
        <v>60</v>
      </c>
      <c r="H96" s="184">
        <v>44</v>
      </c>
      <c r="I96" s="189">
        <v>44</v>
      </c>
      <c r="J96" s="242">
        <v>44</v>
      </c>
      <c r="K96" s="260" t="s">
        <v>71</v>
      </c>
      <c r="L96" s="307">
        <v>44</v>
      </c>
      <c r="M96" s="251" t="s">
        <v>71</v>
      </c>
      <c r="N96" s="242">
        <v>44</v>
      </c>
      <c r="O96" s="318">
        <v>40</v>
      </c>
      <c r="P96" s="242">
        <v>48</v>
      </c>
      <c r="Q96" s="338" t="s">
        <v>71</v>
      </c>
      <c r="R96" s="42">
        <f t="shared" si="8"/>
        <v>538</v>
      </c>
      <c r="S96" s="211">
        <f>SUM(C96:Q96)-C96-H96-O96-I96</f>
        <v>380</v>
      </c>
      <c r="T96" s="249" t="s">
        <v>126</v>
      </c>
    </row>
    <row r="97" spans="2:20" ht="12.75">
      <c r="B97" s="11" t="s">
        <v>32</v>
      </c>
      <c r="C97" s="306">
        <v>40</v>
      </c>
      <c r="D97" s="248" t="s">
        <v>71</v>
      </c>
      <c r="E97" s="248" t="s">
        <v>71</v>
      </c>
      <c r="F97" s="248" t="s">
        <v>71</v>
      </c>
      <c r="G97" s="200">
        <v>60</v>
      </c>
      <c r="H97" s="118">
        <v>33</v>
      </c>
      <c r="I97" s="242">
        <v>66</v>
      </c>
      <c r="J97" s="272">
        <v>44</v>
      </c>
      <c r="K97" s="254">
        <v>60</v>
      </c>
      <c r="L97" s="289" t="s">
        <v>71</v>
      </c>
      <c r="M97" s="242">
        <v>60</v>
      </c>
      <c r="N97" s="242">
        <v>44</v>
      </c>
      <c r="O97" s="260" t="s">
        <v>71</v>
      </c>
      <c r="P97" s="260" t="s">
        <v>71</v>
      </c>
      <c r="Q97" s="338" t="s">
        <v>71</v>
      </c>
      <c r="R97" s="42">
        <f t="shared" si="8"/>
        <v>407</v>
      </c>
      <c r="S97" s="211">
        <f>SUM(C97:Q97)-H97</f>
        <v>374</v>
      </c>
      <c r="T97" s="249" t="s">
        <v>128</v>
      </c>
    </row>
    <row r="98" spans="2:20" ht="12.75">
      <c r="B98" s="9" t="s">
        <v>34</v>
      </c>
      <c r="C98" s="319">
        <v>100</v>
      </c>
      <c r="D98" s="260" t="s">
        <v>71</v>
      </c>
      <c r="E98" s="304" t="s">
        <v>71</v>
      </c>
      <c r="F98" s="248" t="s">
        <v>71</v>
      </c>
      <c r="G98" s="260" t="s">
        <v>71</v>
      </c>
      <c r="H98" s="260" t="s">
        <v>71</v>
      </c>
      <c r="I98" s="320" t="s">
        <v>71</v>
      </c>
      <c r="J98" s="272">
        <v>88</v>
      </c>
      <c r="K98" s="260" t="s">
        <v>71</v>
      </c>
      <c r="L98" s="260" t="s">
        <v>71</v>
      </c>
      <c r="M98" s="251" t="s">
        <v>71</v>
      </c>
      <c r="N98" s="307">
        <v>110</v>
      </c>
      <c r="O98" s="289" t="s">
        <v>71</v>
      </c>
      <c r="P98" s="242">
        <v>48</v>
      </c>
      <c r="Q98" s="338" t="s">
        <v>71</v>
      </c>
      <c r="R98" s="42">
        <f t="shared" si="8"/>
        <v>346</v>
      </c>
      <c r="S98" s="211">
        <f>SUM(C98:Q98)</f>
        <v>346</v>
      </c>
      <c r="T98" s="249" t="s">
        <v>129</v>
      </c>
    </row>
    <row r="99" spans="2:20" ht="12.75">
      <c r="B99" s="9" t="s">
        <v>36</v>
      </c>
      <c r="C99" s="321">
        <v>30</v>
      </c>
      <c r="D99" s="189">
        <v>40</v>
      </c>
      <c r="E99" s="306">
        <v>60</v>
      </c>
      <c r="F99" s="242">
        <v>60</v>
      </c>
      <c r="G99" s="118">
        <v>40</v>
      </c>
      <c r="H99" s="260" t="s">
        <v>71</v>
      </c>
      <c r="I99" s="320" t="s">
        <v>71</v>
      </c>
      <c r="J99" s="272">
        <v>44</v>
      </c>
      <c r="K99" s="322">
        <v>40</v>
      </c>
      <c r="L99" s="242">
        <v>44</v>
      </c>
      <c r="M99" s="307">
        <v>40</v>
      </c>
      <c r="N99" s="209">
        <v>33</v>
      </c>
      <c r="O99" s="307">
        <v>40</v>
      </c>
      <c r="P99" s="189">
        <v>36</v>
      </c>
      <c r="Q99" s="338" t="s">
        <v>71</v>
      </c>
      <c r="R99" s="42">
        <f t="shared" si="8"/>
        <v>507</v>
      </c>
      <c r="S99" s="211">
        <f>SUM(C99:Q99)-C99-G99-N99-D99-P99</f>
        <v>328</v>
      </c>
      <c r="T99" s="249" t="s">
        <v>130</v>
      </c>
    </row>
    <row r="100" spans="2:20" ht="12.75">
      <c r="B100" s="9" t="s">
        <v>29</v>
      </c>
      <c r="C100" s="319">
        <v>60</v>
      </c>
      <c r="D100" s="254">
        <v>80</v>
      </c>
      <c r="E100" s="304" t="s">
        <v>71</v>
      </c>
      <c r="F100" s="260" t="s">
        <v>71</v>
      </c>
      <c r="G100" s="260" t="s">
        <v>71</v>
      </c>
      <c r="H100" s="260" t="s">
        <v>71</v>
      </c>
      <c r="I100" s="320" t="s">
        <v>71</v>
      </c>
      <c r="J100" s="260" t="s">
        <v>71</v>
      </c>
      <c r="K100" s="254">
        <v>40</v>
      </c>
      <c r="L100" s="248" t="s">
        <v>71</v>
      </c>
      <c r="M100" s="260" t="s">
        <v>71</v>
      </c>
      <c r="N100" s="260" t="s">
        <v>71</v>
      </c>
      <c r="O100" s="260" t="s">
        <v>71</v>
      </c>
      <c r="P100" s="260" t="s">
        <v>71</v>
      </c>
      <c r="Q100" s="338" t="s">
        <v>71</v>
      </c>
      <c r="R100" s="42">
        <f t="shared" si="8"/>
        <v>180</v>
      </c>
      <c r="S100" s="211">
        <f aca="true" t="shared" si="9" ref="S100:S117">SUM(C100:Q100)</f>
        <v>180</v>
      </c>
      <c r="T100" s="249" t="s">
        <v>131</v>
      </c>
    </row>
    <row r="101" spans="2:20" ht="12.75">
      <c r="B101" s="9" t="s">
        <v>80</v>
      </c>
      <c r="C101" s="308" t="s">
        <v>71</v>
      </c>
      <c r="D101" s="260" t="s">
        <v>71</v>
      </c>
      <c r="E101" s="304" t="s">
        <v>71</v>
      </c>
      <c r="F101" s="248" t="s">
        <v>71</v>
      </c>
      <c r="G101" s="248" t="s">
        <v>71</v>
      </c>
      <c r="H101" s="242">
        <v>66</v>
      </c>
      <c r="I101" s="320" t="s">
        <v>71</v>
      </c>
      <c r="J101" s="242">
        <v>66</v>
      </c>
      <c r="K101" s="260" t="s">
        <v>71</v>
      </c>
      <c r="L101" s="248" t="s">
        <v>71</v>
      </c>
      <c r="M101" s="251" t="s">
        <v>71</v>
      </c>
      <c r="N101" s="307">
        <v>44</v>
      </c>
      <c r="O101" s="260" t="s">
        <v>71</v>
      </c>
      <c r="P101" s="260" t="s">
        <v>71</v>
      </c>
      <c r="Q101" s="338" t="s">
        <v>71</v>
      </c>
      <c r="R101" s="42">
        <f t="shared" si="8"/>
        <v>176</v>
      </c>
      <c r="S101" s="211">
        <f t="shared" si="9"/>
        <v>176</v>
      </c>
      <c r="T101" s="249" t="s">
        <v>133</v>
      </c>
    </row>
    <row r="102" spans="2:20" ht="12.75">
      <c r="B102" s="9" t="s">
        <v>18</v>
      </c>
      <c r="C102" s="247" t="s">
        <v>71</v>
      </c>
      <c r="D102" s="260" t="s">
        <v>71</v>
      </c>
      <c r="E102" s="304" t="s">
        <v>71</v>
      </c>
      <c r="F102" s="248" t="s">
        <v>71</v>
      </c>
      <c r="G102" s="248" t="s">
        <v>71</v>
      </c>
      <c r="H102" s="242">
        <v>33</v>
      </c>
      <c r="I102" s="260" t="s">
        <v>71</v>
      </c>
      <c r="J102" s="242">
        <v>66</v>
      </c>
      <c r="K102" s="260" t="s">
        <v>71</v>
      </c>
      <c r="L102" s="248" t="s">
        <v>71</v>
      </c>
      <c r="M102" s="251" t="s">
        <v>71</v>
      </c>
      <c r="N102" s="251" t="s">
        <v>71</v>
      </c>
      <c r="O102" s="260" t="s">
        <v>71</v>
      </c>
      <c r="P102" s="260" t="s">
        <v>71</v>
      </c>
      <c r="Q102" s="338" t="s">
        <v>71</v>
      </c>
      <c r="R102" s="42">
        <f t="shared" si="8"/>
        <v>99</v>
      </c>
      <c r="S102" s="211">
        <f t="shared" si="9"/>
        <v>99</v>
      </c>
      <c r="T102" s="249" t="s">
        <v>134</v>
      </c>
    </row>
    <row r="103" spans="2:20" ht="12.75">
      <c r="B103" s="9" t="s">
        <v>378</v>
      </c>
      <c r="C103" s="302" t="s">
        <v>71</v>
      </c>
      <c r="D103" s="251" t="s">
        <v>71</v>
      </c>
      <c r="E103" s="251" t="s">
        <v>71</v>
      </c>
      <c r="F103" s="252" t="s">
        <v>71</v>
      </c>
      <c r="G103" s="252" t="s">
        <v>71</v>
      </c>
      <c r="H103" s="252" t="s">
        <v>71</v>
      </c>
      <c r="I103" s="200">
        <v>88</v>
      </c>
      <c r="J103" s="251" t="s">
        <v>71</v>
      </c>
      <c r="K103" s="251" t="s">
        <v>71</v>
      </c>
      <c r="L103" s="252" t="s">
        <v>71</v>
      </c>
      <c r="M103" s="251" t="s">
        <v>71</v>
      </c>
      <c r="N103" s="251" t="s">
        <v>71</v>
      </c>
      <c r="O103" s="260" t="s">
        <v>71</v>
      </c>
      <c r="P103" s="251" t="s">
        <v>71</v>
      </c>
      <c r="Q103" s="338" t="s">
        <v>71</v>
      </c>
      <c r="R103" s="44">
        <f t="shared" si="8"/>
        <v>88</v>
      </c>
      <c r="S103" s="213">
        <f t="shared" si="9"/>
        <v>88</v>
      </c>
      <c r="T103" s="249" t="s">
        <v>135</v>
      </c>
    </row>
    <row r="104" spans="2:20" ht="12.75">
      <c r="B104" s="9" t="s">
        <v>96</v>
      </c>
      <c r="C104" s="302" t="s">
        <v>71</v>
      </c>
      <c r="D104" s="251" t="s">
        <v>71</v>
      </c>
      <c r="E104" s="251" t="s">
        <v>71</v>
      </c>
      <c r="F104" s="252" t="s">
        <v>71</v>
      </c>
      <c r="G104" s="252" t="s">
        <v>71</v>
      </c>
      <c r="H104" s="252" t="s">
        <v>71</v>
      </c>
      <c r="I104" s="252" t="s">
        <v>71</v>
      </c>
      <c r="J104" s="251" t="s">
        <v>71</v>
      </c>
      <c r="K104" s="251" t="s">
        <v>71</v>
      </c>
      <c r="L104" s="252" t="s">
        <v>71</v>
      </c>
      <c r="M104" s="251" t="s">
        <v>71</v>
      </c>
      <c r="N104" s="251" t="s">
        <v>71</v>
      </c>
      <c r="O104" s="260" t="s">
        <v>71</v>
      </c>
      <c r="P104" s="242">
        <v>72</v>
      </c>
      <c r="Q104" s="338" t="s">
        <v>71</v>
      </c>
      <c r="R104" s="44">
        <f t="shared" si="8"/>
        <v>72</v>
      </c>
      <c r="S104" s="213">
        <f t="shared" si="9"/>
        <v>72</v>
      </c>
      <c r="T104" s="249" t="s">
        <v>136</v>
      </c>
    </row>
    <row r="105" spans="2:20" ht="12.75">
      <c r="B105" s="11" t="s">
        <v>379</v>
      </c>
      <c r="C105" s="305" t="s">
        <v>71</v>
      </c>
      <c r="D105" s="251" t="s">
        <v>71</v>
      </c>
      <c r="E105" s="251" t="s">
        <v>71</v>
      </c>
      <c r="F105" s="252" t="s">
        <v>71</v>
      </c>
      <c r="G105" s="252" t="s">
        <v>71</v>
      </c>
      <c r="H105" s="200">
        <v>66</v>
      </c>
      <c r="I105" s="251" t="s">
        <v>71</v>
      </c>
      <c r="J105" s="251" t="s">
        <v>71</v>
      </c>
      <c r="K105" s="260" t="s">
        <v>71</v>
      </c>
      <c r="L105" s="252" t="s">
        <v>71</v>
      </c>
      <c r="M105" s="251" t="s">
        <v>71</v>
      </c>
      <c r="N105" s="251" t="s">
        <v>71</v>
      </c>
      <c r="O105" s="260" t="s">
        <v>71</v>
      </c>
      <c r="P105" s="260" t="s">
        <v>71</v>
      </c>
      <c r="Q105" s="338" t="s">
        <v>71</v>
      </c>
      <c r="R105" s="42">
        <f t="shared" si="8"/>
        <v>66</v>
      </c>
      <c r="S105" s="211">
        <f t="shared" si="9"/>
        <v>66</v>
      </c>
      <c r="T105" s="249" t="s">
        <v>211</v>
      </c>
    </row>
    <row r="106" spans="2:20" ht="12.75">
      <c r="B106" s="11" t="s">
        <v>210</v>
      </c>
      <c r="C106" s="305" t="s">
        <v>71</v>
      </c>
      <c r="D106" s="251" t="s">
        <v>71</v>
      </c>
      <c r="E106" s="251" t="s">
        <v>71</v>
      </c>
      <c r="F106" s="252" t="s">
        <v>71</v>
      </c>
      <c r="G106" s="252" t="s">
        <v>71</v>
      </c>
      <c r="H106" s="252" t="s">
        <v>71</v>
      </c>
      <c r="I106" s="252" t="s">
        <v>71</v>
      </c>
      <c r="J106" s="252" t="s">
        <v>71</v>
      </c>
      <c r="K106" s="252" t="s">
        <v>71</v>
      </c>
      <c r="L106" s="252" t="s">
        <v>71</v>
      </c>
      <c r="M106" s="252" t="s">
        <v>71</v>
      </c>
      <c r="N106" s="200">
        <v>66</v>
      </c>
      <c r="O106" s="260" t="s">
        <v>71</v>
      </c>
      <c r="P106" s="260" t="s">
        <v>71</v>
      </c>
      <c r="Q106" s="338" t="s">
        <v>71</v>
      </c>
      <c r="R106" s="42">
        <f t="shared" si="8"/>
        <v>66</v>
      </c>
      <c r="S106" s="211">
        <f t="shared" si="9"/>
        <v>66</v>
      </c>
      <c r="T106" s="249" t="s">
        <v>211</v>
      </c>
    </row>
    <row r="107" spans="2:20" ht="12.75">
      <c r="B107" s="11" t="s">
        <v>380</v>
      </c>
      <c r="C107" s="305" t="s">
        <v>71</v>
      </c>
      <c r="D107" s="195">
        <v>60</v>
      </c>
      <c r="E107" s="251" t="s">
        <v>71</v>
      </c>
      <c r="F107" s="251" t="s">
        <v>71</v>
      </c>
      <c r="G107" s="251" t="s">
        <v>71</v>
      </c>
      <c r="H107" s="251" t="s">
        <v>71</v>
      </c>
      <c r="I107" s="251" t="s">
        <v>71</v>
      </c>
      <c r="J107" s="251" t="s">
        <v>71</v>
      </c>
      <c r="K107" s="251" t="s">
        <v>71</v>
      </c>
      <c r="L107" s="289" t="s">
        <v>71</v>
      </c>
      <c r="M107" s="251" t="s">
        <v>71</v>
      </c>
      <c r="N107" s="251" t="s">
        <v>71</v>
      </c>
      <c r="O107" s="260" t="s">
        <v>71</v>
      </c>
      <c r="P107" s="260" t="s">
        <v>71</v>
      </c>
      <c r="Q107" s="338" t="s">
        <v>71</v>
      </c>
      <c r="R107" s="42">
        <f t="shared" si="8"/>
        <v>60</v>
      </c>
      <c r="S107" s="211">
        <f t="shared" si="9"/>
        <v>60</v>
      </c>
      <c r="T107" s="249" t="s">
        <v>156</v>
      </c>
    </row>
    <row r="108" spans="2:20" ht="12.75">
      <c r="B108" s="9" t="s">
        <v>234</v>
      </c>
      <c r="C108" s="302" t="s">
        <v>71</v>
      </c>
      <c r="D108" s="251" t="s">
        <v>71</v>
      </c>
      <c r="E108" s="251" t="s">
        <v>71</v>
      </c>
      <c r="F108" s="252" t="s">
        <v>71</v>
      </c>
      <c r="G108" s="252" t="s">
        <v>71</v>
      </c>
      <c r="H108" s="252" t="s">
        <v>71</v>
      </c>
      <c r="I108" s="252" t="s">
        <v>71</v>
      </c>
      <c r="J108" s="251" t="s">
        <v>71</v>
      </c>
      <c r="K108" s="251" t="s">
        <v>71</v>
      </c>
      <c r="L108" s="252" t="s">
        <v>71</v>
      </c>
      <c r="M108" s="251" t="s">
        <v>71</v>
      </c>
      <c r="N108" s="251" t="s">
        <v>71</v>
      </c>
      <c r="O108" s="260" t="s">
        <v>71</v>
      </c>
      <c r="P108" s="200">
        <v>48</v>
      </c>
      <c r="Q108" s="338" t="s">
        <v>71</v>
      </c>
      <c r="R108" s="44">
        <f t="shared" si="8"/>
        <v>48</v>
      </c>
      <c r="S108" s="213">
        <f t="shared" si="9"/>
        <v>48</v>
      </c>
      <c r="T108" s="249" t="s">
        <v>144</v>
      </c>
    </row>
    <row r="109" spans="2:20" ht="12.75">
      <c r="B109" s="11" t="s">
        <v>110</v>
      </c>
      <c r="C109" s="305" t="s">
        <v>71</v>
      </c>
      <c r="D109" s="260" t="s">
        <v>71</v>
      </c>
      <c r="E109" s="304" t="s">
        <v>71</v>
      </c>
      <c r="F109" s="248" t="s">
        <v>71</v>
      </c>
      <c r="G109" s="252" t="s">
        <v>71</v>
      </c>
      <c r="H109" s="200">
        <v>44</v>
      </c>
      <c r="I109" s="251" t="s">
        <v>71</v>
      </c>
      <c r="J109" s="251" t="s">
        <v>71</v>
      </c>
      <c r="K109" s="260" t="s">
        <v>71</v>
      </c>
      <c r="L109" s="323" t="s">
        <v>71</v>
      </c>
      <c r="M109" s="251" t="s">
        <v>71</v>
      </c>
      <c r="N109" s="251" t="s">
        <v>71</v>
      </c>
      <c r="O109" s="260" t="s">
        <v>71</v>
      </c>
      <c r="P109" s="260" t="s">
        <v>71</v>
      </c>
      <c r="Q109" s="338" t="s">
        <v>71</v>
      </c>
      <c r="R109" s="42">
        <f t="shared" si="8"/>
        <v>44</v>
      </c>
      <c r="S109" s="211">
        <f t="shared" si="9"/>
        <v>44</v>
      </c>
      <c r="T109" s="249" t="s">
        <v>192</v>
      </c>
    </row>
    <row r="110" spans="2:20" ht="12.75">
      <c r="B110" s="11" t="s">
        <v>381</v>
      </c>
      <c r="C110" s="305" t="s">
        <v>71</v>
      </c>
      <c r="D110" s="260" t="s">
        <v>71</v>
      </c>
      <c r="E110" s="260" t="s">
        <v>71</v>
      </c>
      <c r="F110" s="252" t="s">
        <v>71</v>
      </c>
      <c r="G110" s="252" t="s">
        <v>71</v>
      </c>
      <c r="H110" s="252" t="s">
        <v>71</v>
      </c>
      <c r="I110" s="200">
        <v>44</v>
      </c>
      <c r="J110" s="251" t="s">
        <v>71</v>
      </c>
      <c r="K110" s="251" t="s">
        <v>71</v>
      </c>
      <c r="L110" s="248" t="s">
        <v>71</v>
      </c>
      <c r="M110" s="251" t="s">
        <v>71</v>
      </c>
      <c r="N110" s="251" t="s">
        <v>71</v>
      </c>
      <c r="O110" s="260" t="s">
        <v>71</v>
      </c>
      <c r="P110" s="260" t="s">
        <v>71</v>
      </c>
      <c r="Q110" s="338" t="s">
        <v>71</v>
      </c>
      <c r="R110" s="42">
        <f t="shared" si="8"/>
        <v>44</v>
      </c>
      <c r="S110" s="211">
        <f t="shared" si="9"/>
        <v>44</v>
      </c>
      <c r="T110" s="249" t="s">
        <v>192</v>
      </c>
    </row>
    <row r="111" spans="2:20" ht="12.75">
      <c r="B111" s="55" t="s">
        <v>37</v>
      </c>
      <c r="C111" s="319">
        <v>40</v>
      </c>
      <c r="D111" s="320" t="s">
        <v>71</v>
      </c>
      <c r="E111" s="320" t="s">
        <v>71</v>
      </c>
      <c r="F111" s="248" t="s">
        <v>71</v>
      </c>
      <c r="G111" s="260" t="s">
        <v>71</v>
      </c>
      <c r="H111" s="260" t="s">
        <v>71</v>
      </c>
      <c r="I111" s="260" t="s">
        <v>71</v>
      </c>
      <c r="J111" s="251" t="s">
        <v>71</v>
      </c>
      <c r="K111" s="260" t="s">
        <v>71</v>
      </c>
      <c r="L111" s="260" t="s">
        <v>71</v>
      </c>
      <c r="M111" s="251" t="s">
        <v>71</v>
      </c>
      <c r="N111" s="251" t="s">
        <v>71</v>
      </c>
      <c r="O111" s="260" t="s">
        <v>71</v>
      </c>
      <c r="P111" s="260" t="s">
        <v>71</v>
      </c>
      <c r="Q111" s="338" t="s">
        <v>71</v>
      </c>
      <c r="R111" s="42">
        <f t="shared" si="8"/>
        <v>40</v>
      </c>
      <c r="S111" s="211">
        <f t="shared" si="9"/>
        <v>40</v>
      </c>
      <c r="T111" s="249" t="s">
        <v>198</v>
      </c>
    </row>
    <row r="112" spans="2:20" ht="12.75">
      <c r="B112" s="55" t="s">
        <v>382</v>
      </c>
      <c r="C112" s="319">
        <v>40</v>
      </c>
      <c r="D112" s="320" t="s">
        <v>71</v>
      </c>
      <c r="E112" s="320" t="s">
        <v>71</v>
      </c>
      <c r="F112" s="260" t="s">
        <v>71</v>
      </c>
      <c r="G112" s="260" t="s">
        <v>71</v>
      </c>
      <c r="H112" s="251" t="s">
        <v>71</v>
      </c>
      <c r="I112" s="260" t="s">
        <v>71</v>
      </c>
      <c r="J112" s="251" t="s">
        <v>71</v>
      </c>
      <c r="K112" s="260" t="s">
        <v>71</v>
      </c>
      <c r="L112" s="260" t="s">
        <v>71</v>
      </c>
      <c r="M112" s="251" t="s">
        <v>71</v>
      </c>
      <c r="N112" s="251" t="s">
        <v>71</v>
      </c>
      <c r="O112" s="260" t="s">
        <v>71</v>
      </c>
      <c r="P112" s="260" t="s">
        <v>71</v>
      </c>
      <c r="Q112" s="338" t="s">
        <v>71</v>
      </c>
      <c r="R112" s="42">
        <f t="shared" si="8"/>
        <v>40</v>
      </c>
      <c r="S112" s="211">
        <f t="shared" si="9"/>
        <v>40</v>
      </c>
      <c r="T112" s="249" t="s">
        <v>198</v>
      </c>
    </row>
    <row r="113" spans="2:20" ht="12.75">
      <c r="B113" s="11" t="s">
        <v>66</v>
      </c>
      <c r="C113" s="303">
        <v>40</v>
      </c>
      <c r="D113" s="260" t="s">
        <v>71</v>
      </c>
      <c r="E113" s="260" t="s">
        <v>71</v>
      </c>
      <c r="F113" s="260" t="s">
        <v>71</v>
      </c>
      <c r="G113" s="260" t="s">
        <v>71</v>
      </c>
      <c r="H113" s="248" t="s">
        <v>71</v>
      </c>
      <c r="I113" s="260" t="s">
        <v>71</v>
      </c>
      <c r="J113" s="260" t="s">
        <v>71</v>
      </c>
      <c r="K113" s="260" t="s">
        <v>71</v>
      </c>
      <c r="L113" s="248" t="s">
        <v>71</v>
      </c>
      <c r="M113" s="260" t="s">
        <v>71</v>
      </c>
      <c r="N113" s="260" t="s">
        <v>71</v>
      </c>
      <c r="O113" s="260" t="s">
        <v>71</v>
      </c>
      <c r="P113" s="260" t="s">
        <v>71</v>
      </c>
      <c r="Q113" s="338" t="s">
        <v>71</v>
      </c>
      <c r="R113" s="211">
        <f t="shared" si="8"/>
        <v>40</v>
      </c>
      <c r="S113" s="211">
        <f t="shared" si="9"/>
        <v>40</v>
      </c>
      <c r="T113" s="249" t="s">
        <v>198</v>
      </c>
    </row>
    <row r="114" spans="2:20" ht="12.75">
      <c r="B114" s="9" t="s">
        <v>229</v>
      </c>
      <c r="C114" s="302" t="s">
        <v>71</v>
      </c>
      <c r="D114" s="251" t="s">
        <v>71</v>
      </c>
      <c r="E114" s="251" t="s">
        <v>71</v>
      </c>
      <c r="F114" s="252" t="s">
        <v>71</v>
      </c>
      <c r="G114" s="252" t="s">
        <v>71</v>
      </c>
      <c r="H114" s="252" t="s">
        <v>71</v>
      </c>
      <c r="I114" s="252" t="s">
        <v>71</v>
      </c>
      <c r="J114" s="251" t="s">
        <v>71</v>
      </c>
      <c r="K114" s="251" t="s">
        <v>71</v>
      </c>
      <c r="L114" s="252" t="s">
        <v>71</v>
      </c>
      <c r="M114" s="251" t="s">
        <v>71</v>
      </c>
      <c r="N114" s="251" t="s">
        <v>71</v>
      </c>
      <c r="O114" s="251" t="s">
        <v>71</v>
      </c>
      <c r="P114" s="200">
        <v>36</v>
      </c>
      <c r="Q114" s="338" t="s">
        <v>71</v>
      </c>
      <c r="R114" s="44">
        <f t="shared" si="8"/>
        <v>36</v>
      </c>
      <c r="S114" s="213">
        <f t="shared" si="9"/>
        <v>36</v>
      </c>
      <c r="T114" s="253" t="s">
        <v>383</v>
      </c>
    </row>
    <row r="115" spans="2:20" ht="12.75">
      <c r="B115" s="9" t="s">
        <v>384</v>
      </c>
      <c r="C115" s="302" t="s">
        <v>71</v>
      </c>
      <c r="D115" s="251" t="s">
        <v>71</v>
      </c>
      <c r="E115" s="251" t="s">
        <v>71</v>
      </c>
      <c r="F115" s="252" t="s">
        <v>71</v>
      </c>
      <c r="G115" s="252" t="s">
        <v>71</v>
      </c>
      <c r="H115" s="252" t="s">
        <v>71</v>
      </c>
      <c r="I115" s="252" t="s">
        <v>71</v>
      </c>
      <c r="J115" s="251" t="s">
        <v>71</v>
      </c>
      <c r="K115" s="251" t="s">
        <v>71</v>
      </c>
      <c r="L115" s="252" t="s">
        <v>71</v>
      </c>
      <c r="M115" s="251" t="s">
        <v>71</v>
      </c>
      <c r="N115" s="251" t="s">
        <v>71</v>
      </c>
      <c r="O115" s="260" t="s">
        <v>71</v>
      </c>
      <c r="P115" s="200">
        <v>36</v>
      </c>
      <c r="Q115" s="338" t="s">
        <v>71</v>
      </c>
      <c r="R115" s="44">
        <f t="shared" si="8"/>
        <v>36</v>
      </c>
      <c r="S115" s="213">
        <f t="shared" si="9"/>
        <v>36</v>
      </c>
      <c r="T115" s="253" t="s">
        <v>383</v>
      </c>
    </row>
    <row r="116" spans="2:20" ht="12.75">
      <c r="B116" s="9" t="s">
        <v>385</v>
      </c>
      <c r="C116" s="302" t="s">
        <v>71</v>
      </c>
      <c r="D116" s="251" t="s">
        <v>71</v>
      </c>
      <c r="E116" s="251" t="s">
        <v>71</v>
      </c>
      <c r="F116" s="252" t="s">
        <v>71</v>
      </c>
      <c r="G116" s="252" t="s">
        <v>71</v>
      </c>
      <c r="H116" s="252" t="s">
        <v>71</v>
      </c>
      <c r="I116" s="252" t="s">
        <v>71</v>
      </c>
      <c r="J116" s="251" t="s">
        <v>71</v>
      </c>
      <c r="K116" s="251" t="s">
        <v>71</v>
      </c>
      <c r="L116" s="252" t="s">
        <v>71</v>
      </c>
      <c r="M116" s="251" t="s">
        <v>71</v>
      </c>
      <c r="N116" s="251" t="s">
        <v>71</v>
      </c>
      <c r="O116" s="260" t="s">
        <v>71</v>
      </c>
      <c r="P116" s="200">
        <v>36</v>
      </c>
      <c r="Q116" s="338" t="s">
        <v>71</v>
      </c>
      <c r="R116" s="44">
        <f t="shared" si="8"/>
        <v>36</v>
      </c>
      <c r="S116" s="213">
        <f t="shared" si="9"/>
        <v>36</v>
      </c>
      <c r="T116" s="253" t="s">
        <v>383</v>
      </c>
    </row>
    <row r="117" spans="2:20" ht="13.5" thickBot="1">
      <c r="B117" s="50" t="s">
        <v>92</v>
      </c>
      <c r="C117" s="324" t="s">
        <v>71</v>
      </c>
      <c r="D117" s="275" t="s">
        <v>71</v>
      </c>
      <c r="E117" s="275" t="s">
        <v>71</v>
      </c>
      <c r="F117" s="273" t="s">
        <v>71</v>
      </c>
      <c r="G117" s="273" t="s">
        <v>71</v>
      </c>
      <c r="H117" s="245">
        <v>33</v>
      </c>
      <c r="I117" s="275" t="s">
        <v>71</v>
      </c>
      <c r="J117" s="275" t="s">
        <v>71</v>
      </c>
      <c r="K117" s="275" t="s">
        <v>71</v>
      </c>
      <c r="L117" s="273" t="s">
        <v>71</v>
      </c>
      <c r="M117" s="256" t="s">
        <v>71</v>
      </c>
      <c r="N117" s="256" t="s">
        <v>71</v>
      </c>
      <c r="O117" s="275" t="s">
        <v>71</v>
      </c>
      <c r="P117" s="275" t="s">
        <v>71</v>
      </c>
      <c r="Q117" s="346" t="s">
        <v>71</v>
      </c>
      <c r="R117" s="43">
        <f t="shared" si="8"/>
        <v>33</v>
      </c>
      <c r="S117" s="212">
        <f t="shared" si="9"/>
        <v>33</v>
      </c>
      <c r="T117" s="246" t="s">
        <v>217</v>
      </c>
    </row>
    <row r="118" spans="3:16" ht="13.5" thickBot="1">
      <c r="C118" s="276"/>
      <c r="D118" s="276"/>
      <c r="E118" s="276"/>
      <c r="F118" s="276"/>
      <c r="G118" s="276"/>
      <c r="H118" s="276"/>
      <c r="I118" s="276"/>
      <c r="J118" s="276"/>
      <c r="K118" s="276"/>
      <c r="L118" s="276"/>
      <c r="M118" s="276"/>
      <c r="N118" s="276"/>
      <c r="O118" s="276"/>
      <c r="P118" s="276"/>
    </row>
    <row r="119" spans="2:20" ht="13.5" thickBot="1">
      <c r="B119" s="135" t="s">
        <v>98</v>
      </c>
      <c r="C119" s="6">
        <v>1</v>
      </c>
      <c r="D119" s="7">
        <v>2</v>
      </c>
      <c r="E119" s="7">
        <v>3</v>
      </c>
      <c r="F119" s="7">
        <v>4</v>
      </c>
      <c r="G119" s="7">
        <v>5</v>
      </c>
      <c r="H119" s="7">
        <v>6</v>
      </c>
      <c r="I119" s="7">
        <v>7</v>
      </c>
      <c r="J119" s="79">
        <v>8</v>
      </c>
      <c r="K119" s="7">
        <v>9</v>
      </c>
      <c r="L119" s="7">
        <v>10</v>
      </c>
      <c r="M119" s="7">
        <v>11</v>
      </c>
      <c r="N119" s="7">
        <v>12</v>
      </c>
      <c r="O119" s="7">
        <v>13</v>
      </c>
      <c r="P119" s="7">
        <v>14</v>
      </c>
      <c r="Q119" s="46">
        <v>15</v>
      </c>
      <c r="R119" s="238" t="s">
        <v>0</v>
      </c>
      <c r="S119" s="238" t="s">
        <v>1</v>
      </c>
      <c r="T119" s="239" t="s">
        <v>2</v>
      </c>
    </row>
    <row r="120" spans="2:20" ht="12.75">
      <c r="B120" s="83" t="s">
        <v>39</v>
      </c>
      <c r="C120" s="298">
        <v>80</v>
      </c>
      <c r="D120" s="193">
        <v>40</v>
      </c>
      <c r="E120" s="193">
        <v>60</v>
      </c>
      <c r="F120" s="241" t="s">
        <v>71</v>
      </c>
      <c r="G120" s="194">
        <v>100</v>
      </c>
      <c r="H120" s="241" t="s">
        <v>71</v>
      </c>
      <c r="I120" s="194">
        <v>110</v>
      </c>
      <c r="J120" s="194">
        <v>88</v>
      </c>
      <c r="K120" s="241" t="s">
        <v>71</v>
      </c>
      <c r="L120" s="202">
        <v>66</v>
      </c>
      <c r="M120" s="202">
        <v>40</v>
      </c>
      <c r="N120" s="258">
        <v>66</v>
      </c>
      <c r="O120" s="241" t="s">
        <v>71</v>
      </c>
      <c r="P120" s="258">
        <v>72</v>
      </c>
      <c r="Q120" s="70">
        <v>66</v>
      </c>
      <c r="R120" s="82">
        <f aca="true" t="shared" si="10" ref="R120:R141">SUM(C120:Q120)</f>
        <v>788</v>
      </c>
      <c r="S120" s="210">
        <f>SUM(C120:Q120)-D120-M120-L120</f>
        <v>642</v>
      </c>
      <c r="T120" s="138" t="s">
        <v>122</v>
      </c>
    </row>
    <row r="121" spans="2:20" ht="12.75">
      <c r="B121" s="9" t="s">
        <v>46</v>
      </c>
      <c r="C121" s="119">
        <v>40</v>
      </c>
      <c r="D121" s="117">
        <v>60</v>
      </c>
      <c r="E121" s="200">
        <v>80</v>
      </c>
      <c r="F121" s="252" t="s">
        <v>71</v>
      </c>
      <c r="G121" s="251" t="s">
        <v>71</v>
      </c>
      <c r="H121" s="251" t="s">
        <v>71</v>
      </c>
      <c r="I121" s="195">
        <v>66</v>
      </c>
      <c r="J121" s="195">
        <v>66</v>
      </c>
      <c r="K121" s="200">
        <v>100</v>
      </c>
      <c r="L121" s="200">
        <v>88</v>
      </c>
      <c r="M121" s="195">
        <v>80</v>
      </c>
      <c r="N121" s="184">
        <v>44</v>
      </c>
      <c r="O121" s="184">
        <v>60</v>
      </c>
      <c r="P121" s="200">
        <v>120</v>
      </c>
      <c r="Q121" s="252" t="s">
        <v>71</v>
      </c>
      <c r="R121" s="44">
        <f t="shared" si="10"/>
        <v>804</v>
      </c>
      <c r="S121" s="213">
        <f>SUM(C121:Q121)-C121-N121-D121-O121</f>
        <v>600</v>
      </c>
      <c r="T121" s="249" t="s">
        <v>121</v>
      </c>
    </row>
    <row r="122" spans="2:20" ht="12.75">
      <c r="B122" s="11" t="s">
        <v>19</v>
      </c>
      <c r="C122" s="120">
        <v>60</v>
      </c>
      <c r="D122" s="248" t="s">
        <v>71</v>
      </c>
      <c r="E122" s="248" t="s">
        <v>71</v>
      </c>
      <c r="F122" s="248" t="s">
        <v>71</v>
      </c>
      <c r="G122" s="242">
        <v>80</v>
      </c>
      <c r="H122" s="260" t="s">
        <v>71</v>
      </c>
      <c r="I122" s="195">
        <v>66</v>
      </c>
      <c r="J122" s="254">
        <v>66</v>
      </c>
      <c r="K122" s="248" t="s">
        <v>71</v>
      </c>
      <c r="L122" s="118">
        <v>44</v>
      </c>
      <c r="M122" s="200">
        <v>60</v>
      </c>
      <c r="N122" s="242">
        <v>66</v>
      </c>
      <c r="O122" s="248" t="s">
        <v>71</v>
      </c>
      <c r="P122" s="254">
        <v>90</v>
      </c>
      <c r="Q122" s="70">
        <v>110</v>
      </c>
      <c r="R122" s="42">
        <f t="shared" si="10"/>
        <v>642</v>
      </c>
      <c r="S122" s="211">
        <f>SUM(C122:Q122)-L122-C122</f>
        <v>538</v>
      </c>
      <c r="T122" s="249" t="s">
        <v>123</v>
      </c>
    </row>
    <row r="123" spans="2:20" ht="12.75">
      <c r="B123" s="11" t="s">
        <v>48</v>
      </c>
      <c r="C123" s="120">
        <v>40</v>
      </c>
      <c r="D123" s="248" t="s">
        <v>71</v>
      </c>
      <c r="E123" s="189">
        <v>40</v>
      </c>
      <c r="F123" s="242">
        <v>100</v>
      </c>
      <c r="G123" s="248" t="s">
        <v>71</v>
      </c>
      <c r="H123" s="254">
        <v>66</v>
      </c>
      <c r="I123" s="248" t="s">
        <v>71</v>
      </c>
      <c r="J123" s="248" t="s">
        <v>71</v>
      </c>
      <c r="K123" s="248" t="s">
        <v>71</v>
      </c>
      <c r="L123" s="254">
        <v>66</v>
      </c>
      <c r="M123" s="260" t="s">
        <v>71</v>
      </c>
      <c r="N123" s="254">
        <v>110</v>
      </c>
      <c r="O123" s="242">
        <v>40</v>
      </c>
      <c r="P123" s="242">
        <v>48</v>
      </c>
      <c r="Q123" s="72">
        <v>88</v>
      </c>
      <c r="R123" s="42">
        <f t="shared" si="10"/>
        <v>598</v>
      </c>
      <c r="S123" s="211">
        <f>SUM(C123:Q123)-C123-E123</f>
        <v>518</v>
      </c>
      <c r="T123" s="249" t="s">
        <v>124</v>
      </c>
    </row>
    <row r="124" spans="2:20" ht="12.75">
      <c r="B124" s="11" t="s">
        <v>40</v>
      </c>
      <c r="C124" s="189">
        <v>30</v>
      </c>
      <c r="D124" s="242">
        <v>80</v>
      </c>
      <c r="E124" s="189">
        <v>40</v>
      </c>
      <c r="F124" s="254">
        <v>80</v>
      </c>
      <c r="G124" s="242">
        <v>60</v>
      </c>
      <c r="H124" s="254">
        <v>88</v>
      </c>
      <c r="I124" s="118">
        <v>44</v>
      </c>
      <c r="J124" s="118">
        <v>44</v>
      </c>
      <c r="K124" s="242">
        <v>60</v>
      </c>
      <c r="L124" s="189">
        <v>44</v>
      </c>
      <c r="M124" s="242">
        <v>60</v>
      </c>
      <c r="N124" s="189">
        <v>44</v>
      </c>
      <c r="O124" s="189">
        <v>40</v>
      </c>
      <c r="P124" s="254">
        <v>72</v>
      </c>
      <c r="Q124" s="248" t="s">
        <v>71</v>
      </c>
      <c r="R124" s="42">
        <f t="shared" si="10"/>
        <v>786</v>
      </c>
      <c r="S124" s="211">
        <f>SUM(C124:Q124)-C124-E124-I124-J124-L124-O124-N124</f>
        <v>500</v>
      </c>
      <c r="T124" s="249" t="s">
        <v>125</v>
      </c>
    </row>
    <row r="125" spans="2:20" ht="12.75">
      <c r="B125" s="9" t="s">
        <v>75</v>
      </c>
      <c r="C125" s="302" t="s">
        <v>71</v>
      </c>
      <c r="D125" s="195">
        <v>100</v>
      </c>
      <c r="E125" s="242">
        <v>100</v>
      </c>
      <c r="F125" s="251" t="s">
        <v>71</v>
      </c>
      <c r="G125" s="251" t="s">
        <v>71</v>
      </c>
      <c r="H125" s="200">
        <v>110</v>
      </c>
      <c r="I125" s="252" t="s">
        <v>71</v>
      </c>
      <c r="J125" s="200">
        <v>110</v>
      </c>
      <c r="K125" s="252" t="s">
        <v>71</v>
      </c>
      <c r="L125" s="260" t="s">
        <v>71</v>
      </c>
      <c r="M125" s="260" t="s">
        <v>71</v>
      </c>
      <c r="N125" s="262" t="s">
        <v>71</v>
      </c>
      <c r="O125" s="262" t="s">
        <v>71</v>
      </c>
      <c r="P125" s="262" t="s">
        <v>71</v>
      </c>
      <c r="Q125" s="262" t="s">
        <v>71</v>
      </c>
      <c r="R125" s="44">
        <f t="shared" si="10"/>
        <v>420</v>
      </c>
      <c r="S125" s="213">
        <f aca="true" t="shared" si="11" ref="S125:S141">SUM(C125:Q125)</f>
        <v>420</v>
      </c>
      <c r="T125" s="249" t="s">
        <v>126</v>
      </c>
    </row>
    <row r="126" spans="2:20" ht="12.75">
      <c r="B126" s="11" t="s">
        <v>74</v>
      </c>
      <c r="C126" s="306">
        <v>100</v>
      </c>
      <c r="D126" s="248" t="s">
        <v>71</v>
      </c>
      <c r="E126" s="248" t="s">
        <v>71</v>
      </c>
      <c r="F126" s="260" t="s">
        <v>71</v>
      </c>
      <c r="G126" s="260" t="s">
        <v>71</v>
      </c>
      <c r="H126" s="251" t="s">
        <v>71</v>
      </c>
      <c r="I126" s="248" t="s">
        <v>71</v>
      </c>
      <c r="J126" s="248" t="s">
        <v>71</v>
      </c>
      <c r="K126" s="248" t="s">
        <v>71</v>
      </c>
      <c r="L126" s="254">
        <v>110</v>
      </c>
      <c r="M126" s="242">
        <v>100</v>
      </c>
      <c r="N126" s="248" t="s">
        <v>71</v>
      </c>
      <c r="O126" s="266">
        <v>100</v>
      </c>
      <c r="P126" s="262" t="s">
        <v>71</v>
      </c>
      <c r="Q126" s="338" t="s">
        <v>71</v>
      </c>
      <c r="R126" s="42">
        <f t="shared" si="10"/>
        <v>410</v>
      </c>
      <c r="S126" s="211">
        <f t="shared" si="11"/>
        <v>410</v>
      </c>
      <c r="T126" s="249" t="s">
        <v>128</v>
      </c>
    </row>
    <row r="127" spans="2:20" ht="12.75">
      <c r="B127" s="11" t="s">
        <v>20</v>
      </c>
      <c r="C127" s="306">
        <v>60</v>
      </c>
      <c r="D127" s="248" t="s">
        <v>71</v>
      </c>
      <c r="E127" s="254">
        <v>40</v>
      </c>
      <c r="F127" s="248" t="s">
        <v>71</v>
      </c>
      <c r="G127" s="248" t="s">
        <v>71</v>
      </c>
      <c r="H127" s="251" t="s">
        <v>71</v>
      </c>
      <c r="I127" s="248" t="s">
        <v>71</v>
      </c>
      <c r="J127" s="254">
        <v>44</v>
      </c>
      <c r="K127" s="248" t="s">
        <v>71</v>
      </c>
      <c r="L127" s="260" t="s">
        <v>71</v>
      </c>
      <c r="M127" s="254">
        <v>40</v>
      </c>
      <c r="N127" s="254">
        <v>66</v>
      </c>
      <c r="O127" s="254">
        <v>60</v>
      </c>
      <c r="P127" s="286">
        <v>48</v>
      </c>
      <c r="Q127" s="339" t="s">
        <v>71</v>
      </c>
      <c r="R127" s="42">
        <f t="shared" si="10"/>
        <v>358</v>
      </c>
      <c r="S127" s="211">
        <f t="shared" si="11"/>
        <v>358</v>
      </c>
      <c r="T127" s="249" t="s">
        <v>129</v>
      </c>
    </row>
    <row r="128" spans="2:20" ht="12.75">
      <c r="B128" s="11" t="s">
        <v>76</v>
      </c>
      <c r="C128" s="325" t="s">
        <v>71</v>
      </c>
      <c r="D128" s="242">
        <v>60</v>
      </c>
      <c r="E128" s="242">
        <v>60</v>
      </c>
      <c r="F128" s="254">
        <v>60</v>
      </c>
      <c r="G128" s="326" t="s">
        <v>71</v>
      </c>
      <c r="H128" s="251" t="s">
        <v>71</v>
      </c>
      <c r="I128" s="327">
        <v>44</v>
      </c>
      <c r="J128" s="254">
        <v>44</v>
      </c>
      <c r="K128" s="260" t="s">
        <v>71</v>
      </c>
      <c r="L128" s="260" t="s">
        <v>71</v>
      </c>
      <c r="M128" s="242">
        <v>40</v>
      </c>
      <c r="N128" s="242">
        <v>44</v>
      </c>
      <c r="O128" s="260" t="s">
        <v>71</v>
      </c>
      <c r="P128" s="262" t="s">
        <v>71</v>
      </c>
      <c r="Q128" s="339" t="s">
        <v>71</v>
      </c>
      <c r="R128" s="42">
        <f t="shared" si="10"/>
        <v>352</v>
      </c>
      <c r="S128" s="211">
        <f t="shared" si="11"/>
        <v>352</v>
      </c>
      <c r="T128" s="249" t="s">
        <v>130</v>
      </c>
    </row>
    <row r="129" spans="2:20" ht="12.75">
      <c r="B129" s="11" t="s">
        <v>77</v>
      </c>
      <c r="C129" s="304" t="s">
        <v>71</v>
      </c>
      <c r="D129" s="242">
        <v>40</v>
      </c>
      <c r="E129" s="242">
        <v>40</v>
      </c>
      <c r="F129" s="248" t="s">
        <v>71</v>
      </c>
      <c r="G129" s="260" t="s">
        <v>71</v>
      </c>
      <c r="H129" s="254">
        <v>66</v>
      </c>
      <c r="I129" s="248" t="s">
        <v>71</v>
      </c>
      <c r="J129" s="254">
        <v>44</v>
      </c>
      <c r="K129" s="260" t="s">
        <v>71</v>
      </c>
      <c r="L129" s="260" t="s">
        <v>71</v>
      </c>
      <c r="M129" s="242">
        <v>40</v>
      </c>
      <c r="N129" s="242">
        <v>44</v>
      </c>
      <c r="O129" s="242">
        <v>40</v>
      </c>
      <c r="P129" s="260" t="s">
        <v>71</v>
      </c>
      <c r="Q129" s="339" t="s">
        <v>71</v>
      </c>
      <c r="R129" s="42">
        <f t="shared" si="10"/>
        <v>314</v>
      </c>
      <c r="S129" s="211">
        <f t="shared" si="11"/>
        <v>314</v>
      </c>
      <c r="T129" s="249" t="s">
        <v>131</v>
      </c>
    </row>
    <row r="130" spans="2:20" ht="12.75">
      <c r="B130" s="11" t="s">
        <v>386</v>
      </c>
      <c r="C130" s="304" t="s">
        <v>71</v>
      </c>
      <c r="D130" s="248" t="s">
        <v>71</v>
      </c>
      <c r="E130" s="248" t="s">
        <v>71</v>
      </c>
      <c r="F130" s="248" t="s">
        <v>71</v>
      </c>
      <c r="G130" s="260" t="s">
        <v>71</v>
      </c>
      <c r="H130" s="260" t="s">
        <v>71</v>
      </c>
      <c r="I130" s="260" t="s">
        <v>71</v>
      </c>
      <c r="J130" s="260" t="s">
        <v>71</v>
      </c>
      <c r="K130" s="242">
        <v>60</v>
      </c>
      <c r="L130" s="242">
        <v>44</v>
      </c>
      <c r="M130" s="260" t="s">
        <v>71</v>
      </c>
      <c r="N130" s="260" t="s">
        <v>71</v>
      </c>
      <c r="O130" s="260" t="s">
        <v>71</v>
      </c>
      <c r="P130" s="242">
        <v>36</v>
      </c>
      <c r="Q130" s="339" t="s">
        <v>71</v>
      </c>
      <c r="R130" s="42">
        <f t="shared" si="10"/>
        <v>140</v>
      </c>
      <c r="S130" s="211">
        <f t="shared" si="11"/>
        <v>140</v>
      </c>
      <c r="T130" s="249" t="s">
        <v>133</v>
      </c>
    </row>
    <row r="131" spans="2:20" ht="12.75">
      <c r="B131" s="11" t="s">
        <v>145</v>
      </c>
      <c r="C131" s="304" t="s">
        <v>71</v>
      </c>
      <c r="D131" s="248" t="s">
        <v>71</v>
      </c>
      <c r="E131" s="248" t="s">
        <v>71</v>
      </c>
      <c r="F131" s="248" t="s">
        <v>71</v>
      </c>
      <c r="G131" s="260" t="s">
        <v>71</v>
      </c>
      <c r="H131" s="260" t="s">
        <v>71</v>
      </c>
      <c r="I131" s="254">
        <v>88</v>
      </c>
      <c r="J131" s="248" t="s">
        <v>71</v>
      </c>
      <c r="K131" s="248" t="s">
        <v>71</v>
      </c>
      <c r="L131" s="289" t="s">
        <v>71</v>
      </c>
      <c r="M131" s="260" t="s">
        <v>71</v>
      </c>
      <c r="N131" s="260" t="s">
        <v>71</v>
      </c>
      <c r="O131" s="260" t="s">
        <v>71</v>
      </c>
      <c r="P131" s="260" t="s">
        <v>71</v>
      </c>
      <c r="Q131" s="339" t="s">
        <v>71</v>
      </c>
      <c r="R131" s="42">
        <f t="shared" si="10"/>
        <v>88</v>
      </c>
      <c r="S131" s="211">
        <f t="shared" si="11"/>
        <v>88</v>
      </c>
      <c r="T131" s="249" t="s">
        <v>134</v>
      </c>
    </row>
    <row r="132" spans="2:20" ht="12.75">
      <c r="B132" s="11" t="s">
        <v>86</v>
      </c>
      <c r="C132" s="304" t="s">
        <v>71</v>
      </c>
      <c r="D132" s="248" t="s">
        <v>71</v>
      </c>
      <c r="E132" s="248" t="s">
        <v>71</v>
      </c>
      <c r="F132" s="248" t="s">
        <v>71</v>
      </c>
      <c r="G132" s="260" t="s">
        <v>71</v>
      </c>
      <c r="H132" s="260" t="s">
        <v>71</v>
      </c>
      <c r="I132" s="260" t="s">
        <v>71</v>
      </c>
      <c r="J132" s="260" t="s">
        <v>71</v>
      </c>
      <c r="K132" s="242">
        <v>80</v>
      </c>
      <c r="L132" s="289" t="s">
        <v>71</v>
      </c>
      <c r="M132" s="260" t="s">
        <v>71</v>
      </c>
      <c r="N132" s="260" t="s">
        <v>71</v>
      </c>
      <c r="O132" s="260" t="s">
        <v>71</v>
      </c>
      <c r="P132" s="251" t="s">
        <v>71</v>
      </c>
      <c r="Q132" s="339" t="s">
        <v>71</v>
      </c>
      <c r="R132" s="42">
        <f t="shared" si="10"/>
        <v>80</v>
      </c>
      <c r="S132" s="211">
        <f t="shared" si="11"/>
        <v>80</v>
      </c>
      <c r="T132" s="249" t="s">
        <v>372</v>
      </c>
    </row>
    <row r="133" spans="2:20" ht="12.75">
      <c r="B133" s="11" t="s">
        <v>387</v>
      </c>
      <c r="C133" s="304" t="s">
        <v>71</v>
      </c>
      <c r="D133" s="248" t="s">
        <v>71</v>
      </c>
      <c r="E133" s="248" t="s">
        <v>71</v>
      </c>
      <c r="F133" s="248" t="s">
        <v>71</v>
      </c>
      <c r="G133" s="260" t="s">
        <v>71</v>
      </c>
      <c r="H133" s="260" t="s">
        <v>71</v>
      </c>
      <c r="I133" s="260" t="s">
        <v>71</v>
      </c>
      <c r="J133" s="260" t="s">
        <v>71</v>
      </c>
      <c r="K133" s="260" t="s">
        <v>71</v>
      </c>
      <c r="L133" s="260" t="s">
        <v>71</v>
      </c>
      <c r="M133" s="260" t="s">
        <v>71</v>
      </c>
      <c r="N133" s="260" t="s">
        <v>71</v>
      </c>
      <c r="O133" s="242">
        <v>80</v>
      </c>
      <c r="P133" s="251" t="s">
        <v>71</v>
      </c>
      <c r="Q133" s="339" t="s">
        <v>71</v>
      </c>
      <c r="R133" s="42">
        <f t="shared" si="10"/>
        <v>80</v>
      </c>
      <c r="S133" s="211">
        <f t="shared" si="11"/>
        <v>80</v>
      </c>
      <c r="T133" s="249" t="s">
        <v>372</v>
      </c>
    </row>
    <row r="134" spans="2:20" ht="12.75">
      <c r="B134" s="11" t="s">
        <v>85</v>
      </c>
      <c r="C134" s="304" t="s">
        <v>71</v>
      </c>
      <c r="D134" s="260" t="s">
        <v>71</v>
      </c>
      <c r="E134" s="248" t="s">
        <v>71</v>
      </c>
      <c r="F134" s="260" t="s">
        <v>71</v>
      </c>
      <c r="G134" s="248" t="s">
        <v>71</v>
      </c>
      <c r="H134" s="248" t="s">
        <v>71</v>
      </c>
      <c r="I134" s="248" t="s">
        <v>71</v>
      </c>
      <c r="J134" s="242">
        <v>33</v>
      </c>
      <c r="K134" s="248" t="s">
        <v>71</v>
      </c>
      <c r="L134" s="260" t="s">
        <v>71</v>
      </c>
      <c r="M134" s="260" t="s">
        <v>71</v>
      </c>
      <c r="N134" s="242">
        <v>33</v>
      </c>
      <c r="O134" s="260" t="s">
        <v>71</v>
      </c>
      <c r="P134" s="251" t="s">
        <v>71</v>
      </c>
      <c r="Q134" s="339" t="s">
        <v>71</v>
      </c>
      <c r="R134" s="44">
        <f t="shared" si="10"/>
        <v>66</v>
      </c>
      <c r="S134" s="213">
        <f t="shared" si="11"/>
        <v>66</v>
      </c>
      <c r="T134" s="141" t="s">
        <v>137</v>
      </c>
    </row>
    <row r="135" spans="2:20" ht="12.75">
      <c r="B135" s="55" t="s">
        <v>79</v>
      </c>
      <c r="C135" s="304" t="s">
        <v>71</v>
      </c>
      <c r="D135" s="269" t="s">
        <v>71</v>
      </c>
      <c r="E135" s="269" t="s">
        <v>71</v>
      </c>
      <c r="F135" s="269" t="s">
        <v>71</v>
      </c>
      <c r="G135" s="320" t="s">
        <v>71</v>
      </c>
      <c r="H135" s="320" t="s">
        <v>71</v>
      </c>
      <c r="I135" s="269" t="s">
        <v>71</v>
      </c>
      <c r="J135" s="248" t="s">
        <v>71</v>
      </c>
      <c r="K135" s="248" t="s">
        <v>71</v>
      </c>
      <c r="L135" s="260" t="s">
        <v>71</v>
      </c>
      <c r="M135" s="260" t="s">
        <v>71</v>
      </c>
      <c r="N135" s="260" t="s">
        <v>71</v>
      </c>
      <c r="O135" s="260" t="s">
        <v>71</v>
      </c>
      <c r="P135" s="200">
        <v>48</v>
      </c>
      <c r="Q135" s="339" t="s">
        <v>71</v>
      </c>
      <c r="R135" s="44">
        <f t="shared" si="10"/>
        <v>48</v>
      </c>
      <c r="S135" s="213">
        <f t="shared" si="11"/>
        <v>48</v>
      </c>
      <c r="T135" s="141" t="s">
        <v>157</v>
      </c>
    </row>
    <row r="136" spans="2:20" ht="12.75">
      <c r="B136" s="55" t="s">
        <v>388</v>
      </c>
      <c r="C136" s="304" t="s">
        <v>71</v>
      </c>
      <c r="D136" s="269" t="s">
        <v>71</v>
      </c>
      <c r="E136" s="269" t="s">
        <v>71</v>
      </c>
      <c r="F136" s="269" t="s">
        <v>71</v>
      </c>
      <c r="G136" s="320" t="s">
        <v>71</v>
      </c>
      <c r="H136" s="320" t="s">
        <v>71</v>
      </c>
      <c r="I136" s="269" t="s">
        <v>71</v>
      </c>
      <c r="J136" s="248" t="s">
        <v>71</v>
      </c>
      <c r="K136" s="248" t="s">
        <v>71</v>
      </c>
      <c r="L136" s="260" t="s">
        <v>71</v>
      </c>
      <c r="M136" s="260" t="s">
        <v>71</v>
      </c>
      <c r="N136" s="260" t="s">
        <v>71</v>
      </c>
      <c r="O136" s="260" t="s">
        <v>71</v>
      </c>
      <c r="P136" s="200">
        <v>48</v>
      </c>
      <c r="Q136" s="339" t="s">
        <v>71</v>
      </c>
      <c r="R136" s="44">
        <f t="shared" si="10"/>
        <v>48</v>
      </c>
      <c r="S136" s="213">
        <f t="shared" si="11"/>
        <v>48</v>
      </c>
      <c r="T136" s="141" t="s">
        <v>157</v>
      </c>
    </row>
    <row r="137" spans="2:20" ht="12.75">
      <c r="B137" s="55" t="s">
        <v>389</v>
      </c>
      <c r="C137" s="319">
        <v>40</v>
      </c>
      <c r="D137" s="269" t="s">
        <v>71</v>
      </c>
      <c r="E137" s="269" t="s">
        <v>71</v>
      </c>
      <c r="F137" s="269" t="s">
        <v>71</v>
      </c>
      <c r="G137" s="320" t="s">
        <v>71</v>
      </c>
      <c r="H137" s="320" t="s">
        <v>71</v>
      </c>
      <c r="I137" s="269" t="s">
        <v>71</v>
      </c>
      <c r="J137" s="248" t="s">
        <v>71</v>
      </c>
      <c r="K137" s="248" t="s">
        <v>71</v>
      </c>
      <c r="L137" s="260" t="s">
        <v>71</v>
      </c>
      <c r="M137" s="260" t="s">
        <v>71</v>
      </c>
      <c r="N137" s="260" t="s">
        <v>71</v>
      </c>
      <c r="O137" s="260" t="s">
        <v>71</v>
      </c>
      <c r="P137" s="251" t="s">
        <v>71</v>
      </c>
      <c r="Q137" s="339" t="s">
        <v>71</v>
      </c>
      <c r="R137" s="44">
        <f t="shared" si="10"/>
        <v>40</v>
      </c>
      <c r="S137" s="213">
        <f t="shared" si="11"/>
        <v>40</v>
      </c>
      <c r="T137" s="328" t="s">
        <v>222</v>
      </c>
    </row>
    <row r="138" spans="2:20" ht="12.75">
      <c r="B138" s="55" t="s">
        <v>72</v>
      </c>
      <c r="C138" s="306">
        <v>40</v>
      </c>
      <c r="D138" s="320" t="s">
        <v>71</v>
      </c>
      <c r="E138" s="269" t="s">
        <v>71</v>
      </c>
      <c r="F138" s="320" t="s">
        <v>71</v>
      </c>
      <c r="G138" s="269" t="s">
        <v>71</v>
      </c>
      <c r="H138" s="269" t="s">
        <v>71</v>
      </c>
      <c r="I138" s="269" t="s">
        <v>71</v>
      </c>
      <c r="J138" s="269" t="s">
        <v>71</v>
      </c>
      <c r="K138" s="248" t="s">
        <v>71</v>
      </c>
      <c r="L138" s="260" t="s">
        <v>71</v>
      </c>
      <c r="M138" s="260" t="s">
        <v>71</v>
      </c>
      <c r="N138" s="320" t="s">
        <v>71</v>
      </c>
      <c r="O138" s="320" t="s">
        <v>71</v>
      </c>
      <c r="P138" s="251" t="s">
        <v>71</v>
      </c>
      <c r="Q138" s="339" t="s">
        <v>71</v>
      </c>
      <c r="R138" s="44">
        <f t="shared" si="10"/>
        <v>40</v>
      </c>
      <c r="S138" s="213">
        <f t="shared" si="11"/>
        <v>40</v>
      </c>
      <c r="T138" s="328" t="s">
        <v>222</v>
      </c>
    </row>
    <row r="139" spans="2:20" ht="12.75">
      <c r="B139" s="55" t="s">
        <v>230</v>
      </c>
      <c r="C139" s="304" t="s">
        <v>71</v>
      </c>
      <c r="D139" s="269" t="s">
        <v>71</v>
      </c>
      <c r="E139" s="269" t="s">
        <v>71</v>
      </c>
      <c r="F139" s="269" t="s">
        <v>71</v>
      </c>
      <c r="G139" s="320" t="s">
        <v>71</v>
      </c>
      <c r="H139" s="320" t="s">
        <v>71</v>
      </c>
      <c r="I139" s="269" t="s">
        <v>71</v>
      </c>
      <c r="J139" s="248" t="s">
        <v>71</v>
      </c>
      <c r="K139" s="248" t="s">
        <v>71</v>
      </c>
      <c r="L139" s="260" t="s">
        <v>71</v>
      </c>
      <c r="M139" s="260" t="s">
        <v>71</v>
      </c>
      <c r="N139" s="260" t="s">
        <v>71</v>
      </c>
      <c r="O139" s="260" t="s">
        <v>71</v>
      </c>
      <c r="P139" s="200">
        <v>36</v>
      </c>
      <c r="Q139" s="339" t="s">
        <v>71</v>
      </c>
      <c r="R139" s="44">
        <f t="shared" si="10"/>
        <v>36</v>
      </c>
      <c r="S139" s="213">
        <f t="shared" si="11"/>
        <v>36</v>
      </c>
      <c r="T139" s="328" t="s">
        <v>169</v>
      </c>
    </row>
    <row r="140" spans="2:20" ht="12.75">
      <c r="B140" s="55" t="s">
        <v>390</v>
      </c>
      <c r="C140" s="311">
        <v>30</v>
      </c>
      <c r="D140" s="320" t="s">
        <v>71</v>
      </c>
      <c r="E140" s="248" t="s">
        <v>71</v>
      </c>
      <c r="F140" s="269" t="s">
        <v>71</v>
      </c>
      <c r="G140" s="269" t="s">
        <v>71</v>
      </c>
      <c r="H140" s="269" t="s">
        <v>71</v>
      </c>
      <c r="I140" s="269" t="s">
        <v>71</v>
      </c>
      <c r="J140" s="269" t="s">
        <v>71</v>
      </c>
      <c r="K140" s="248" t="s">
        <v>71</v>
      </c>
      <c r="L140" s="269" t="s">
        <v>71</v>
      </c>
      <c r="M140" s="260" t="s">
        <v>71</v>
      </c>
      <c r="N140" s="260" t="s">
        <v>71</v>
      </c>
      <c r="O140" s="260" t="s">
        <v>71</v>
      </c>
      <c r="P140" s="251" t="s">
        <v>71</v>
      </c>
      <c r="Q140" s="339" t="s">
        <v>71</v>
      </c>
      <c r="R140" s="44">
        <f t="shared" si="10"/>
        <v>30</v>
      </c>
      <c r="S140" s="213">
        <f t="shared" si="11"/>
        <v>30</v>
      </c>
      <c r="T140" s="328" t="s">
        <v>166</v>
      </c>
    </row>
    <row r="141" spans="2:20" ht="13.5" thickBot="1">
      <c r="B141" s="50" t="s">
        <v>391</v>
      </c>
      <c r="C141" s="329">
        <v>30</v>
      </c>
      <c r="D141" s="273" t="s">
        <v>71</v>
      </c>
      <c r="E141" s="273" t="s">
        <v>71</v>
      </c>
      <c r="F141" s="275" t="s">
        <v>71</v>
      </c>
      <c r="G141" s="273" t="s">
        <v>71</v>
      </c>
      <c r="H141" s="273" t="s">
        <v>71</v>
      </c>
      <c r="I141" s="273" t="s">
        <v>71</v>
      </c>
      <c r="J141" s="273" t="s">
        <v>71</v>
      </c>
      <c r="K141" s="273" t="s">
        <v>71</v>
      </c>
      <c r="L141" s="273" t="s">
        <v>71</v>
      </c>
      <c r="M141" s="275" t="s">
        <v>71</v>
      </c>
      <c r="N141" s="275" t="s">
        <v>71</v>
      </c>
      <c r="O141" s="275" t="s">
        <v>71</v>
      </c>
      <c r="P141" s="256" t="s">
        <v>71</v>
      </c>
      <c r="Q141" s="340" t="s">
        <v>71</v>
      </c>
      <c r="R141" s="43">
        <f t="shared" si="10"/>
        <v>30</v>
      </c>
      <c r="S141" s="212">
        <f t="shared" si="11"/>
        <v>30</v>
      </c>
      <c r="T141" s="257" t="s">
        <v>166</v>
      </c>
    </row>
    <row r="142" spans="3:16" ht="13.5" thickBot="1">
      <c r="C142" s="276"/>
      <c r="D142" s="276"/>
      <c r="E142" s="276"/>
      <c r="F142" s="276"/>
      <c r="G142" s="276"/>
      <c r="H142" s="276"/>
      <c r="I142" s="276"/>
      <c r="J142" s="276"/>
      <c r="K142" s="276"/>
      <c r="L142" s="276"/>
      <c r="M142" s="276"/>
      <c r="N142" s="276"/>
      <c r="O142" s="276"/>
      <c r="P142" s="276"/>
    </row>
    <row r="143" spans="2:20" ht="13.5" thickBot="1">
      <c r="B143" s="135" t="s">
        <v>59</v>
      </c>
      <c r="C143" s="6">
        <v>1</v>
      </c>
      <c r="D143" s="7">
        <v>2</v>
      </c>
      <c r="E143" s="7">
        <v>3</v>
      </c>
      <c r="F143" s="7">
        <v>4</v>
      </c>
      <c r="G143" s="7">
        <v>5</v>
      </c>
      <c r="H143" s="7">
        <v>6</v>
      </c>
      <c r="I143" s="7">
        <v>7</v>
      </c>
      <c r="J143" s="79">
        <v>8</v>
      </c>
      <c r="K143" s="7">
        <v>9</v>
      </c>
      <c r="L143" s="7">
        <v>10</v>
      </c>
      <c r="M143" s="7">
        <v>11</v>
      </c>
      <c r="N143" s="7">
        <v>12</v>
      </c>
      <c r="O143" s="7">
        <v>13</v>
      </c>
      <c r="P143" s="7">
        <v>14</v>
      </c>
      <c r="Q143" s="46">
        <v>15</v>
      </c>
      <c r="R143" s="238" t="s">
        <v>0</v>
      </c>
      <c r="S143" s="238" t="s">
        <v>1</v>
      </c>
      <c r="T143" s="239" t="s">
        <v>2</v>
      </c>
    </row>
    <row r="144" spans="2:20" ht="12.75">
      <c r="B144" s="205" t="s">
        <v>50</v>
      </c>
      <c r="C144" s="197">
        <v>60</v>
      </c>
      <c r="D144" s="193">
        <v>100</v>
      </c>
      <c r="E144" s="193">
        <v>100</v>
      </c>
      <c r="F144" s="202">
        <v>100</v>
      </c>
      <c r="G144" s="202">
        <v>100</v>
      </c>
      <c r="H144" s="193">
        <v>44</v>
      </c>
      <c r="I144" s="194">
        <v>110</v>
      </c>
      <c r="J144" s="202">
        <v>66</v>
      </c>
      <c r="K144" s="194">
        <v>100</v>
      </c>
      <c r="L144" s="330">
        <v>110</v>
      </c>
      <c r="M144" s="194">
        <v>100</v>
      </c>
      <c r="N144" s="258">
        <v>110</v>
      </c>
      <c r="O144" s="241" t="s">
        <v>71</v>
      </c>
      <c r="P144" s="258">
        <v>120</v>
      </c>
      <c r="Q144" s="87">
        <v>110</v>
      </c>
      <c r="R144" s="82">
        <f aca="true" t="shared" si="12" ref="R144:R163">SUM(C144:Q144)</f>
        <v>1330</v>
      </c>
      <c r="S144" s="210">
        <f>SUM(C144:Q144)-C144-H144-J144-D144-E144-F144-G144</f>
        <v>760</v>
      </c>
      <c r="T144" s="138" t="s">
        <v>122</v>
      </c>
    </row>
    <row r="145" spans="2:20" ht="12.75">
      <c r="B145" s="48" t="s">
        <v>49</v>
      </c>
      <c r="C145" s="118">
        <v>40</v>
      </c>
      <c r="D145" s="118">
        <v>60</v>
      </c>
      <c r="E145" s="347">
        <v>80</v>
      </c>
      <c r="F145" s="242">
        <v>80</v>
      </c>
      <c r="G145" s="248" t="s">
        <v>71</v>
      </c>
      <c r="H145" s="254">
        <v>110</v>
      </c>
      <c r="I145" s="118">
        <v>66</v>
      </c>
      <c r="J145" s="195">
        <v>110</v>
      </c>
      <c r="K145" s="248" t="s">
        <v>71</v>
      </c>
      <c r="L145" s="248" t="s">
        <v>71</v>
      </c>
      <c r="M145" s="254">
        <v>80</v>
      </c>
      <c r="N145" s="195">
        <v>88</v>
      </c>
      <c r="O145" s="254">
        <v>100</v>
      </c>
      <c r="P145" s="248" t="s">
        <v>71</v>
      </c>
      <c r="Q145" s="34">
        <v>88</v>
      </c>
      <c r="R145" s="42">
        <f t="shared" si="12"/>
        <v>902</v>
      </c>
      <c r="S145" s="211">
        <f>SUM(C145:Q145)-C145-D145-I145-E145</f>
        <v>656</v>
      </c>
      <c r="T145" s="249" t="s">
        <v>121</v>
      </c>
    </row>
    <row r="146" spans="2:20" ht="12.75">
      <c r="B146" s="49" t="s">
        <v>44</v>
      </c>
      <c r="C146" s="203">
        <v>40</v>
      </c>
      <c r="D146" s="242">
        <v>80</v>
      </c>
      <c r="E146" s="189">
        <v>30</v>
      </c>
      <c r="F146" s="118">
        <v>60</v>
      </c>
      <c r="G146" s="254">
        <v>80</v>
      </c>
      <c r="H146" s="254">
        <v>88</v>
      </c>
      <c r="I146" s="254">
        <v>88</v>
      </c>
      <c r="J146" s="118">
        <v>44</v>
      </c>
      <c r="K146" s="118">
        <v>60</v>
      </c>
      <c r="L146" s="190">
        <v>44</v>
      </c>
      <c r="M146" s="118">
        <v>60</v>
      </c>
      <c r="N146" s="254">
        <v>66</v>
      </c>
      <c r="O146" s="254">
        <v>60</v>
      </c>
      <c r="P146" s="254">
        <v>72</v>
      </c>
      <c r="Q146" s="189">
        <v>44</v>
      </c>
      <c r="R146" s="42">
        <f t="shared" si="12"/>
        <v>916</v>
      </c>
      <c r="S146" s="211">
        <f>SUM(C146:Q146)-E146-C146-J146-L146-F146-K146-M146-Q146</f>
        <v>534</v>
      </c>
      <c r="T146" s="249" t="s">
        <v>123</v>
      </c>
    </row>
    <row r="147" spans="2:20" ht="12.75">
      <c r="B147" s="49" t="s">
        <v>43</v>
      </c>
      <c r="C147" s="306">
        <v>100</v>
      </c>
      <c r="D147" s="304" t="s">
        <v>71</v>
      </c>
      <c r="E147" s="306">
        <v>30</v>
      </c>
      <c r="F147" s="248" t="s">
        <v>71</v>
      </c>
      <c r="G147" s="248" t="s">
        <v>71</v>
      </c>
      <c r="H147" s="260" t="s">
        <v>71</v>
      </c>
      <c r="I147" s="254">
        <v>44</v>
      </c>
      <c r="J147" s="260" t="s">
        <v>71</v>
      </c>
      <c r="K147" s="248" t="s">
        <v>71</v>
      </c>
      <c r="L147" s="307">
        <v>88</v>
      </c>
      <c r="M147" s="254">
        <v>60</v>
      </c>
      <c r="N147" s="248" t="s">
        <v>71</v>
      </c>
      <c r="O147" s="195">
        <v>80</v>
      </c>
      <c r="P147" s="248" t="s">
        <v>71</v>
      </c>
      <c r="Q147" s="34">
        <v>66</v>
      </c>
      <c r="R147" s="42">
        <f t="shared" si="12"/>
        <v>468</v>
      </c>
      <c r="S147" s="211">
        <f>SUM(C147:Q147)</f>
        <v>468</v>
      </c>
      <c r="T147" s="249" t="s">
        <v>124</v>
      </c>
    </row>
    <row r="148" spans="2:20" ht="12.75">
      <c r="B148" s="48" t="s">
        <v>21</v>
      </c>
      <c r="C148" s="301">
        <v>80</v>
      </c>
      <c r="D148" s="251" t="s">
        <v>71</v>
      </c>
      <c r="E148" s="336">
        <v>60</v>
      </c>
      <c r="F148" s="252" t="s">
        <v>71</v>
      </c>
      <c r="G148" s="251" t="s">
        <v>71</v>
      </c>
      <c r="H148" s="260" t="s">
        <v>71</v>
      </c>
      <c r="I148" s="252" t="s">
        <v>71</v>
      </c>
      <c r="J148" s="254">
        <v>88</v>
      </c>
      <c r="K148" s="195">
        <v>80</v>
      </c>
      <c r="L148" s="266">
        <v>66</v>
      </c>
      <c r="M148" s="252" t="s">
        <v>71</v>
      </c>
      <c r="N148" s="252" t="s">
        <v>71</v>
      </c>
      <c r="O148" s="252" t="s">
        <v>71</v>
      </c>
      <c r="P148" s="254">
        <v>90</v>
      </c>
      <c r="Q148" s="252" t="s">
        <v>71</v>
      </c>
      <c r="R148" s="44">
        <f t="shared" si="12"/>
        <v>464</v>
      </c>
      <c r="S148" s="213">
        <f>SUM(C148:Q148)</f>
        <v>464</v>
      </c>
      <c r="T148" s="249" t="s">
        <v>125</v>
      </c>
    </row>
    <row r="149" spans="2:20" ht="12.75">
      <c r="B149" s="49" t="s">
        <v>87</v>
      </c>
      <c r="C149" s="304" t="s">
        <v>71</v>
      </c>
      <c r="D149" s="248" t="s">
        <v>71</v>
      </c>
      <c r="E149" s="322">
        <v>60</v>
      </c>
      <c r="F149" s="254">
        <v>60</v>
      </c>
      <c r="G149" s="248" t="s">
        <v>71</v>
      </c>
      <c r="H149" s="118">
        <v>33</v>
      </c>
      <c r="I149" s="254">
        <v>66</v>
      </c>
      <c r="J149" s="254">
        <v>66</v>
      </c>
      <c r="K149" s="248" t="s">
        <v>71</v>
      </c>
      <c r="L149" s="254">
        <v>44</v>
      </c>
      <c r="M149" s="118">
        <v>40</v>
      </c>
      <c r="N149" s="254">
        <v>66</v>
      </c>
      <c r="O149" s="248" t="s">
        <v>71</v>
      </c>
      <c r="P149" s="254">
        <v>48</v>
      </c>
      <c r="Q149" s="248" t="s">
        <v>71</v>
      </c>
      <c r="R149" s="42">
        <f t="shared" si="12"/>
        <v>483</v>
      </c>
      <c r="S149" s="211">
        <f>SUM(C149:Q149)-H149-M149</f>
        <v>410</v>
      </c>
      <c r="T149" s="249" t="s">
        <v>126</v>
      </c>
    </row>
    <row r="150" spans="2:20" ht="12.75">
      <c r="B150" s="49" t="s">
        <v>53</v>
      </c>
      <c r="C150" s="304" t="s">
        <v>71</v>
      </c>
      <c r="D150" s="242">
        <v>60</v>
      </c>
      <c r="E150" s="322">
        <v>40</v>
      </c>
      <c r="F150" s="248" t="s">
        <v>71</v>
      </c>
      <c r="G150" s="248" t="s">
        <v>71</v>
      </c>
      <c r="H150" s="254">
        <v>44</v>
      </c>
      <c r="I150" s="248" t="s">
        <v>71</v>
      </c>
      <c r="J150" s="254">
        <v>44</v>
      </c>
      <c r="K150" s="254">
        <v>40</v>
      </c>
      <c r="L150" s="254">
        <v>66</v>
      </c>
      <c r="M150" s="248" t="s">
        <v>71</v>
      </c>
      <c r="N150" s="248" t="s">
        <v>71</v>
      </c>
      <c r="O150" s="248" t="s">
        <v>71</v>
      </c>
      <c r="P150" s="248" t="s">
        <v>71</v>
      </c>
      <c r="Q150" s="248" t="s">
        <v>71</v>
      </c>
      <c r="R150" s="42">
        <f t="shared" si="12"/>
        <v>294</v>
      </c>
      <c r="S150" s="211">
        <f aca="true" t="shared" si="13" ref="S150:S163">SUM(C150:Q150)</f>
        <v>294</v>
      </c>
      <c r="T150" s="249" t="s">
        <v>128</v>
      </c>
    </row>
    <row r="151" spans="2:20" ht="12.75">
      <c r="B151" s="49" t="s">
        <v>113</v>
      </c>
      <c r="C151" s="304" t="s">
        <v>71</v>
      </c>
      <c r="D151" s="248" t="s">
        <v>71</v>
      </c>
      <c r="E151" s="254">
        <v>30</v>
      </c>
      <c r="F151" s="248" t="s">
        <v>71</v>
      </c>
      <c r="G151" s="248" t="s">
        <v>71</v>
      </c>
      <c r="H151" s="248" t="s">
        <v>71</v>
      </c>
      <c r="I151" s="254">
        <v>44</v>
      </c>
      <c r="J151" s="248" t="s">
        <v>71</v>
      </c>
      <c r="K151" s="254">
        <v>40</v>
      </c>
      <c r="L151" s="248" t="s">
        <v>71</v>
      </c>
      <c r="M151" s="242">
        <v>40</v>
      </c>
      <c r="N151" s="242">
        <v>44</v>
      </c>
      <c r="O151" s="248" t="s">
        <v>71</v>
      </c>
      <c r="P151" s="254">
        <v>72</v>
      </c>
      <c r="Q151" s="248" t="s">
        <v>71</v>
      </c>
      <c r="R151" s="42">
        <f t="shared" si="12"/>
        <v>270</v>
      </c>
      <c r="S151" s="211">
        <f t="shared" si="13"/>
        <v>270</v>
      </c>
      <c r="T151" s="249" t="s">
        <v>129</v>
      </c>
    </row>
    <row r="152" spans="2:20" ht="12.75">
      <c r="B152" s="49" t="s">
        <v>55</v>
      </c>
      <c r="C152" s="306">
        <v>60</v>
      </c>
      <c r="D152" s="248" t="s">
        <v>71</v>
      </c>
      <c r="E152" s="331">
        <v>40</v>
      </c>
      <c r="F152" s="248" t="s">
        <v>71</v>
      </c>
      <c r="G152" s="260" t="s">
        <v>71</v>
      </c>
      <c r="H152" s="248" t="s">
        <v>71</v>
      </c>
      <c r="I152" s="248" t="s">
        <v>71</v>
      </c>
      <c r="J152" s="248" t="s">
        <v>71</v>
      </c>
      <c r="K152" s="242">
        <v>60</v>
      </c>
      <c r="L152" s="248" t="s">
        <v>71</v>
      </c>
      <c r="M152" s="248" t="s">
        <v>71</v>
      </c>
      <c r="N152" s="248" t="s">
        <v>71</v>
      </c>
      <c r="O152" s="248" t="s">
        <v>71</v>
      </c>
      <c r="P152" s="248" t="s">
        <v>71</v>
      </c>
      <c r="Q152" s="248" t="s">
        <v>71</v>
      </c>
      <c r="R152" s="42">
        <f t="shared" si="12"/>
        <v>160</v>
      </c>
      <c r="S152" s="211">
        <f t="shared" si="13"/>
        <v>160</v>
      </c>
      <c r="T152" s="249" t="s">
        <v>130</v>
      </c>
    </row>
    <row r="153" spans="2:20" ht="12.75">
      <c r="B153" s="60" t="s">
        <v>25</v>
      </c>
      <c r="C153" s="305" t="s">
        <v>71</v>
      </c>
      <c r="D153" s="260" t="s">
        <v>71</v>
      </c>
      <c r="E153" s="320" t="s">
        <v>71</v>
      </c>
      <c r="F153" s="269" t="s">
        <v>71</v>
      </c>
      <c r="G153" s="269" t="s">
        <v>71</v>
      </c>
      <c r="H153" s="312">
        <v>44</v>
      </c>
      <c r="I153" s="320" t="s">
        <v>71</v>
      </c>
      <c r="J153" s="312">
        <v>44</v>
      </c>
      <c r="K153" s="269" t="s">
        <v>71</v>
      </c>
      <c r="L153" s="272">
        <v>44</v>
      </c>
      <c r="M153" s="269" t="s">
        <v>71</v>
      </c>
      <c r="N153" s="269" t="s">
        <v>71</v>
      </c>
      <c r="O153" s="248" t="s">
        <v>71</v>
      </c>
      <c r="P153" s="248" t="s">
        <v>71</v>
      </c>
      <c r="Q153" s="248" t="s">
        <v>71</v>
      </c>
      <c r="R153" s="42">
        <f t="shared" si="12"/>
        <v>132</v>
      </c>
      <c r="S153" s="211">
        <f t="shared" si="13"/>
        <v>132</v>
      </c>
      <c r="T153" s="249" t="s">
        <v>131</v>
      </c>
    </row>
    <row r="154" spans="2:20" ht="12.75">
      <c r="B154" s="60" t="s">
        <v>52</v>
      </c>
      <c r="C154" s="305" t="s">
        <v>71</v>
      </c>
      <c r="D154" s="254">
        <v>40</v>
      </c>
      <c r="E154" s="269" t="s">
        <v>71</v>
      </c>
      <c r="F154" s="248" t="s">
        <v>71</v>
      </c>
      <c r="G154" s="248" t="s">
        <v>71</v>
      </c>
      <c r="H154" s="254">
        <v>44</v>
      </c>
      <c r="I154" s="248" t="s">
        <v>71</v>
      </c>
      <c r="J154" s="248" t="s">
        <v>71</v>
      </c>
      <c r="K154" s="248" t="s">
        <v>71</v>
      </c>
      <c r="L154" s="269" t="s">
        <v>71</v>
      </c>
      <c r="M154" s="248" t="s">
        <v>71</v>
      </c>
      <c r="N154" s="242">
        <v>44</v>
      </c>
      <c r="O154" s="248" t="s">
        <v>71</v>
      </c>
      <c r="P154" s="248" t="s">
        <v>71</v>
      </c>
      <c r="Q154" s="248" t="s">
        <v>71</v>
      </c>
      <c r="R154" s="42">
        <f t="shared" si="12"/>
        <v>128</v>
      </c>
      <c r="S154" s="211">
        <f t="shared" si="13"/>
        <v>128</v>
      </c>
      <c r="T154" s="249" t="s">
        <v>133</v>
      </c>
    </row>
    <row r="155" spans="2:20" ht="12.75">
      <c r="B155" s="60" t="s">
        <v>88</v>
      </c>
      <c r="C155" s="308" t="s">
        <v>71</v>
      </c>
      <c r="D155" s="320" t="s">
        <v>71</v>
      </c>
      <c r="E155" s="320" t="s">
        <v>71</v>
      </c>
      <c r="F155" s="248" t="s">
        <v>71</v>
      </c>
      <c r="G155" s="248" t="s">
        <v>71</v>
      </c>
      <c r="H155" s="242">
        <v>66</v>
      </c>
      <c r="I155" s="242">
        <v>44</v>
      </c>
      <c r="J155" s="248" t="s">
        <v>71</v>
      </c>
      <c r="K155" s="248" t="s">
        <v>71</v>
      </c>
      <c r="L155" s="248" t="s">
        <v>71</v>
      </c>
      <c r="M155" s="248" t="s">
        <v>71</v>
      </c>
      <c r="N155" s="248" t="s">
        <v>71</v>
      </c>
      <c r="O155" s="248" t="s">
        <v>71</v>
      </c>
      <c r="P155" s="248" t="s">
        <v>71</v>
      </c>
      <c r="Q155" s="248" t="s">
        <v>71</v>
      </c>
      <c r="R155" s="42">
        <f t="shared" si="12"/>
        <v>110</v>
      </c>
      <c r="S155" s="211">
        <f t="shared" si="13"/>
        <v>110</v>
      </c>
      <c r="T155" s="249" t="s">
        <v>134</v>
      </c>
    </row>
    <row r="156" spans="2:20" ht="12.75">
      <c r="B156" s="60" t="s">
        <v>51</v>
      </c>
      <c r="C156" s="308" t="s">
        <v>71</v>
      </c>
      <c r="D156" s="272">
        <v>40</v>
      </c>
      <c r="E156" s="269" t="s">
        <v>71</v>
      </c>
      <c r="F156" s="248" t="s">
        <v>71</v>
      </c>
      <c r="G156" s="248" t="s">
        <v>71</v>
      </c>
      <c r="H156" s="331">
        <v>66</v>
      </c>
      <c r="I156" s="248" t="s">
        <v>71</v>
      </c>
      <c r="J156" s="248" t="s">
        <v>71</v>
      </c>
      <c r="K156" s="248" t="s">
        <v>71</v>
      </c>
      <c r="L156" s="248" t="s">
        <v>71</v>
      </c>
      <c r="M156" s="248" t="s">
        <v>71</v>
      </c>
      <c r="N156" s="269" t="s">
        <v>71</v>
      </c>
      <c r="O156" s="269" t="s">
        <v>71</v>
      </c>
      <c r="P156" s="248" t="s">
        <v>71</v>
      </c>
      <c r="Q156" s="248" t="s">
        <v>71</v>
      </c>
      <c r="R156" s="42">
        <f t="shared" si="12"/>
        <v>106</v>
      </c>
      <c r="S156" s="211">
        <f t="shared" si="13"/>
        <v>106</v>
      </c>
      <c r="T156" s="249" t="s">
        <v>135</v>
      </c>
    </row>
    <row r="157" spans="2:20" ht="12.75">
      <c r="B157" s="60" t="s">
        <v>392</v>
      </c>
      <c r="C157" s="305" t="s">
        <v>71</v>
      </c>
      <c r="D157" s="260" t="s">
        <v>71</v>
      </c>
      <c r="E157" s="260" t="s">
        <v>71</v>
      </c>
      <c r="F157" s="248" t="s">
        <v>71</v>
      </c>
      <c r="G157" s="248" t="s">
        <v>71</v>
      </c>
      <c r="H157" s="248" t="s">
        <v>71</v>
      </c>
      <c r="I157" s="248" t="s">
        <v>71</v>
      </c>
      <c r="J157" s="269" t="s">
        <v>71</v>
      </c>
      <c r="K157" s="242">
        <v>40</v>
      </c>
      <c r="L157" s="272">
        <v>44</v>
      </c>
      <c r="M157" s="248" t="s">
        <v>71</v>
      </c>
      <c r="N157" s="248" t="s">
        <v>71</v>
      </c>
      <c r="O157" s="248" t="s">
        <v>71</v>
      </c>
      <c r="P157" s="248" t="s">
        <v>71</v>
      </c>
      <c r="Q157" s="248" t="s">
        <v>71</v>
      </c>
      <c r="R157" s="42">
        <f t="shared" si="12"/>
        <v>84</v>
      </c>
      <c r="S157" s="211">
        <f t="shared" si="13"/>
        <v>84</v>
      </c>
      <c r="T157" s="249" t="s">
        <v>136</v>
      </c>
    </row>
    <row r="158" spans="2:20" ht="12.75">
      <c r="B158" s="60" t="s">
        <v>393</v>
      </c>
      <c r="C158" s="306">
        <v>40</v>
      </c>
      <c r="D158" s="248" t="s">
        <v>71</v>
      </c>
      <c r="E158" s="248" t="s">
        <v>71</v>
      </c>
      <c r="F158" s="248" t="s">
        <v>71</v>
      </c>
      <c r="G158" s="248" t="s">
        <v>71</v>
      </c>
      <c r="H158" s="248" t="s">
        <v>71</v>
      </c>
      <c r="I158" s="248" t="s">
        <v>71</v>
      </c>
      <c r="J158" s="269" t="s">
        <v>71</v>
      </c>
      <c r="K158" s="272">
        <v>30</v>
      </c>
      <c r="L158" s="269" t="s">
        <v>71</v>
      </c>
      <c r="M158" s="248" t="s">
        <v>71</v>
      </c>
      <c r="N158" s="248" t="s">
        <v>71</v>
      </c>
      <c r="O158" s="248" t="s">
        <v>71</v>
      </c>
      <c r="P158" s="248" t="s">
        <v>71</v>
      </c>
      <c r="Q158" s="248" t="s">
        <v>71</v>
      </c>
      <c r="R158" s="42">
        <f t="shared" si="12"/>
        <v>70</v>
      </c>
      <c r="S158" s="211">
        <f t="shared" si="13"/>
        <v>70</v>
      </c>
      <c r="T158" s="249" t="s">
        <v>137</v>
      </c>
    </row>
    <row r="159" spans="2:20" ht="12.75">
      <c r="B159" s="60" t="s">
        <v>197</v>
      </c>
      <c r="C159" s="308" t="s">
        <v>71</v>
      </c>
      <c r="D159" s="320" t="s">
        <v>71</v>
      </c>
      <c r="E159" s="320" t="s">
        <v>71</v>
      </c>
      <c r="F159" s="269" t="s">
        <v>71</v>
      </c>
      <c r="G159" s="269" t="s">
        <v>71</v>
      </c>
      <c r="H159" s="269" t="s">
        <v>71</v>
      </c>
      <c r="I159" s="269" t="s">
        <v>71</v>
      </c>
      <c r="J159" s="269" t="s">
        <v>71</v>
      </c>
      <c r="K159" s="248" t="s">
        <v>71</v>
      </c>
      <c r="L159" s="269" t="s">
        <v>71</v>
      </c>
      <c r="M159" s="248" t="s">
        <v>71</v>
      </c>
      <c r="N159" s="248" t="s">
        <v>71</v>
      </c>
      <c r="O159" s="248" t="s">
        <v>71</v>
      </c>
      <c r="P159" s="254">
        <v>48</v>
      </c>
      <c r="Q159" s="248" t="s">
        <v>71</v>
      </c>
      <c r="R159" s="42">
        <f t="shared" si="12"/>
        <v>48</v>
      </c>
      <c r="S159" s="211">
        <f t="shared" si="13"/>
        <v>48</v>
      </c>
      <c r="T159" s="249" t="s">
        <v>138</v>
      </c>
    </row>
    <row r="160" spans="2:20" ht="12.75">
      <c r="B160" s="60" t="s">
        <v>70</v>
      </c>
      <c r="C160" s="308" t="s">
        <v>71</v>
      </c>
      <c r="D160" s="320" t="s">
        <v>71</v>
      </c>
      <c r="E160" s="320" t="s">
        <v>71</v>
      </c>
      <c r="F160" s="269" t="s">
        <v>71</v>
      </c>
      <c r="G160" s="269" t="s">
        <v>71</v>
      </c>
      <c r="H160" s="269" t="s">
        <v>71</v>
      </c>
      <c r="I160" s="269" t="s">
        <v>71</v>
      </c>
      <c r="J160" s="312">
        <v>44</v>
      </c>
      <c r="K160" s="248" t="s">
        <v>71</v>
      </c>
      <c r="L160" s="269" t="s">
        <v>71</v>
      </c>
      <c r="M160" s="248" t="s">
        <v>71</v>
      </c>
      <c r="N160" s="248" t="s">
        <v>71</v>
      </c>
      <c r="O160" s="248" t="s">
        <v>71</v>
      </c>
      <c r="P160" s="248" t="s">
        <v>71</v>
      </c>
      <c r="Q160" s="248" t="s">
        <v>71</v>
      </c>
      <c r="R160" s="42">
        <f t="shared" si="12"/>
        <v>44</v>
      </c>
      <c r="S160" s="211">
        <f t="shared" si="13"/>
        <v>44</v>
      </c>
      <c r="T160" s="253" t="s">
        <v>138</v>
      </c>
    </row>
    <row r="161" spans="2:20" ht="12.75">
      <c r="B161" s="60" t="s">
        <v>73</v>
      </c>
      <c r="C161" s="304" t="s">
        <v>71</v>
      </c>
      <c r="D161" s="248" t="s">
        <v>71</v>
      </c>
      <c r="E161" s="254">
        <v>40</v>
      </c>
      <c r="F161" s="248" t="s">
        <v>71</v>
      </c>
      <c r="G161" s="248" t="s">
        <v>71</v>
      </c>
      <c r="H161" s="248" t="s">
        <v>71</v>
      </c>
      <c r="I161" s="248" t="s">
        <v>71</v>
      </c>
      <c r="J161" s="269" t="s">
        <v>71</v>
      </c>
      <c r="K161" s="269" t="s">
        <v>71</v>
      </c>
      <c r="L161" s="269" t="s">
        <v>71</v>
      </c>
      <c r="M161" s="248" t="s">
        <v>71</v>
      </c>
      <c r="N161" s="248" t="s">
        <v>71</v>
      </c>
      <c r="O161" s="248" t="s">
        <v>71</v>
      </c>
      <c r="P161" s="248" t="s">
        <v>71</v>
      </c>
      <c r="Q161" s="248" t="s">
        <v>71</v>
      </c>
      <c r="R161" s="42">
        <f t="shared" si="12"/>
        <v>40</v>
      </c>
      <c r="S161" s="211">
        <f t="shared" si="13"/>
        <v>40</v>
      </c>
      <c r="T161" s="332" t="s">
        <v>172</v>
      </c>
    </row>
    <row r="162" spans="2:20" ht="12.75">
      <c r="B162" s="60" t="s">
        <v>171</v>
      </c>
      <c r="C162" s="308" t="s">
        <v>71</v>
      </c>
      <c r="D162" s="320" t="s">
        <v>71</v>
      </c>
      <c r="E162" s="320" t="s">
        <v>71</v>
      </c>
      <c r="F162" s="269" t="s">
        <v>71</v>
      </c>
      <c r="G162" s="269" t="s">
        <v>71</v>
      </c>
      <c r="H162" s="269" t="s">
        <v>71</v>
      </c>
      <c r="I162" s="269" t="s">
        <v>71</v>
      </c>
      <c r="J162" s="269" t="s">
        <v>71</v>
      </c>
      <c r="K162" s="254">
        <v>40</v>
      </c>
      <c r="L162" s="269" t="s">
        <v>71</v>
      </c>
      <c r="M162" s="248" t="s">
        <v>71</v>
      </c>
      <c r="N162" s="248" t="s">
        <v>71</v>
      </c>
      <c r="O162" s="248" t="s">
        <v>71</v>
      </c>
      <c r="P162" s="248" t="s">
        <v>71</v>
      </c>
      <c r="Q162" s="248" t="s">
        <v>71</v>
      </c>
      <c r="R162" s="42">
        <f t="shared" si="12"/>
        <v>40</v>
      </c>
      <c r="S162" s="211">
        <f t="shared" si="13"/>
        <v>40</v>
      </c>
      <c r="T162" s="253" t="s">
        <v>172</v>
      </c>
    </row>
    <row r="163" spans="2:20" ht="13.5" thickBot="1">
      <c r="B163" s="333" t="s">
        <v>114</v>
      </c>
      <c r="C163" s="329">
        <v>40</v>
      </c>
      <c r="D163" s="273" t="s">
        <v>71</v>
      </c>
      <c r="E163" s="273" t="s">
        <v>71</v>
      </c>
      <c r="F163" s="273" t="s">
        <v>71</v>
      </c>
      <c r="G163" s="273" t="s">
        <v>71</v>
      </c>
      <c r="H163" s="273" t="s">
        <v>71</v>
      </c>
      <c r="I163" s="273" t="s">
        <v>71</v>
      </c>
      <c r="J163" s="273" t="s">
        <v>71</v>
      </c>
      <c r="K163" s="273" t="s">
        <v>71</v>
      </c>
      <c r="L163" s="273" t="s">
        <v>71</v>
      </c>
      <c r="M163" s="273" t="s">
        <v>71</v>
      </c>
      <c r="N163" s="273" t="s">
        <v>71</v>
      </c>
      <c r="O163" s="273" t="s">
        <v>71</v>
      </c>
      <c r="P163" s="273" t="s">
        <v>71</v>
      </c>
      <c r="Q163" s="345" t="s">
        <v>71</v>
      </c>
      <c r="R163" s="43">
        <f t="shared" si="12"/>
        <v>40</v>
      </c>
      <c r="S163" s="212">
        <f t="shared" si="13"/>
        <v>40</v>
      </c>
      <c r="T163" s="246" t="s">
        <v>172</v>
      </c>
    </row>
    <row r="164" spans="3:16" ht="13.5" thickBot="1">
      <c r="C164" s="276"/>
      <c r="D164" s="276"/>
      <c r="E164" s="276"/>
      <c r="F164" s="276"/>
      <c r="G164" s="276"/>
      <c r="H164" s="276"/>
      <c r="I164" s="276"/>
      <c r="J164" s="276"/>
      <c r="K164" s="276"/>
      <c r="L164" s="276"/>
      <c r="M164" s="276"/>
      <c r="N164" s="276"/>
      <c r="O164" s="276"/>
      <c r="P164" s="276"/>
    </row>
    <row r="165" spans="2:20" ht="13.5" thickBot="1">
      <c r="B165" s="135" t="s">
        <v>63</v>
      </c>
      <c r="C165" s="6">
        <v>1</v>
      </c>
      <c r="D165" s="7">
        <v>2</v>
      </c>
      <c r="E165" s="7">
        <v>3</v>
      </c>
      <c r="F165" s="7">
        <v>4</v>
      </c>
      <c r="G165" s="7">
        <v>5</v>
      </c>
      <c r="H165" s="7">
        <v>6</v>
      </c>
      <c r="I165" s="7">
        <v>7</v>
      </c>
      <c r="J165" s="79">
        <v>8</v>
      </c>
      <c r="K165" s="7">
        <v>9</v>
      </c>
      <c r="L165" s="7">
        <v>10</v>
      </c>
      <c r="M165" s="7">
        <v>11</v>
      </c>
      <c r="N165" s="7">
        <v>12</v>
      </c>
      <c r="O165" s="7">
        <v>13</v>
      </c>
      <c r="P165" s="7">
        <v>14</v>
      </c>
      <c r="Q165" s="46">
        <v>15</v>
      </c>
      <c r="R165" s="238" t="s">
        <v>0</v>
      </c>
      <c r="S165" s="238" t="s">
        <v>1</v>
      </c>
      <c r="T165" s="239" t="s">
        <v>2</v>
      </c>
    </row>
    <row r="166" spans="2:20" ht="12.75">
      <c r="B166" s="83" t="s">
        <v>116</v>
      </c>
      <c r="C166" s="298">
        <v>100</v>
      </c>
      <c r="D166" s="240" t="s">
        <v>71</v>
      </c>
      <c r="E166" s="197">
        <v>40</v>
      </c>
      <c r="F166" s="240" t="s">
        <v>71</v>
      </c>
      <c r="G166" s="240" t="s">
        <v>71</v>
      </c>
      <c r="H166" s="240" t="s">
        <v>71</v>
      </c>
      <c r="I166" s="240" t="s">
        <v>71</v>
      </c>
      <c r="J166" s="292">
        <v>110</v>
      </c>
      <c r="K166" s="278">
        <v>100</v>
      </c>
      <c r="L166" s="278">
        <v>88</v>
      </c>
      <c r="M166" s="240" t="s">
        <v>71</v>
      </c>
      <c r="N166" s="334">
        <v>110</v>
      </c>
      <c r="O166" s="240" t="s">
        <v>71</v>
      </c>
      <c r="P166" s="298">
        <v>120</v>
      </c>
      <c r="Q166" s="93">
        <v>110</v>
      </c>
      <c r="R166" s="82">
        <f aca="true" t="shared" si="14" ref="R166:R173">SUM(C166:Q166)</f>
        <v>778</v>
      </c>
      <c r="S166" s="210">
        <f>SUM(C166:Q166)-E166</f>
        <v>738</v>
      </c>
      <c r="T166" s="138" t="s">
        <v>122</v>
      </c>
    </row>
    <row r="167" spans="2:20" ht="12.75">
      <c r="B167" s="11" t="s">
        <v>117</v>
      </c>
      <c r="C167" s="306">
        <v>80</v>
      </c>
      <c r="D167" s="248" t="s">
        <v>71</v>
      </c>
      <c r="E167" s="248" t="s">
        <v>71</v>
      </c>
      <c r="F167" s="248" t="s">
        <v>71</v>
      </c>
      <c r="G167" s="248" t="s">
        <v>71</v>
      </c>
      <c r="H167" s="248" t="s">
        <v>71</v>
      </c>
      <c r="I167" s="248" t="s">
        <v>71</v>
      </c>
      <c r="J167" s="292">
        <v>88</v>
      </c>
      <c r="K167" s="292">
        <v>80</v>
      </c>
      <c r="L167" s="292">
        <v>110</v>
      </c>
      <c r="M167" s="248" t="s">
        <v>71</v>
      </c>
      <c r="N167" s="335">
        <v>88</v>
      </c>
      <c r="O167" s="248" t="s">
        <v>71</v>
      </c>
      <c r="P167" s="248" t="s">
        <v>71</v>
      </c>
      <c r="Q167" s="248" t="s">
        <v>71</v>
      </c>
      <c r="R167" s="42">
        <f t="shared" si="14"/>
        <v>446</v>
      </c>
      <c r="S167" s="211">
        <f aca="true" t="shared" si="15" ref="S167:S173">SUM(C167:Q167)</f>
        <v>446</v>
      </c>
      <c r="T167" s="253" t="s">
        <v>121</v>
      </c>
    </row>
    <row r="168" spans="2:20" ht="12.75">
      <c r="B168" s="11" t="s">
        <v>94</v>
      </c>
      <c r="C168" s="305" t="s">
        <v>71</v>
      </c>
      <c r="D168" s="260" t="s">
        <v>71</v>
      </c>
      <c r="E168" s="260" t="s">
        <v>71</v>
      </c>
      <c r="F168" s="248" t="s">
        <v>71</v>
      </c>
      <c r="G168" s="248" t="s">
        <v>71</v>
      </c>
      <c r="H168" s="260" t="s">
        <v>71</v>
      </c>
      <c r="I168" s="260" t="s">
        <v>71</v>
      </c>
      <c r="J168" s="242">
        <v>66</v>
      </c>
      <c r="K168" s="242">
        <v>60</v>
      </c>
      <c r="L168" s="242">
        <v>66</v>
      </c>
      <c r="M168" s="248" t="s">
        <v>71</v>
      </c>
      <c r="N168" s="242">
        <v>66</v>
      </c>
      <c r="O168" s="248" t="s">
        <v>71</v>
      </c>
      <c r="P168" s="242">
        <v>72</v>
      </c>
      <c r="Q168" s="248" t="s">
        <v>71</v>
      </c>
      <c r="R168" s="42">
        <f t="shared" si="14"/>
        <v>330</v>
      </c>
      <c r="S168" s="211">
        <f t="shared" si="15"/>
        <v>330</v>
      </c>
      <c r="T168" s="253" t="s">
        <v>123</v>
      </c>
    </row>
    <row r="169" spans="2:20" ht="12.75">
      <c r="B169" s="11" t="s">
        <v>151</v>
      </c>
      <c r="C169" s="305" t="s">
        <v>71</v>
      </c>
      <c r="D169" s="260" t="s">
        <v>71</v>
      </c>
      <c r="E169" s="260" t="s">
        <v>71</v>
      </c>
      <c r="F169" s="248" t="s">
        <v>71</v>
      </c>
      <c r="G169" s="248" t="s">
        <v>71</v>
      </c>
      <c r="H169" s="242">
        <v>88</v>
      </c>
      <c r="I169" s="242">
        <v>88</v>
      </c>
      <c r="J169" s="248" t="s">
        <v>71</v>
      </c>
      <c r="K169" s="248" t="s">
        <v>71</v>
      </c>
      <c r="L169" s="260" t="s">
        <v>71</v>
      </c>
      <c r="M169" s="248" t="s">
        <v>71</v>
      </c>
      <c r="N169" s="242">
        <v>66</v>
      </c>
      <c r="O169" s="248" t="s">
        <v>71</v>
      </c>
      <c r="P169" s="248" t="s">
        <v>71</v>
      </c>
      <c r="Q169" s="268">
        <v>66</v>
      </c>
      <c r="R169" s="42">
        <f t="shared" si="14"/>
        <v>308</v>
      </c>
      <c r="S169" s="211">
        <f t="shared" si="15"/>
        <v>308</v>
      </c>
      <c r="T169" s="253" t="s">
        <v>124</v>
      </c>
    </row>
    <row r="170" spans="2:20" ht="12.75">
      <c r="B170" s="11" t="s">
        <v>152</v>
      </c>
      <c r="C170" s="305" t="s">
        <v>71</v>
      </c>
      <c r="D170" s="260" t="s">
        <v>71</v>
      </c>
      <c r="E170" s="260" t="s">
        <v>71</v>
      </c>
      <c r="F170" s="248" t="s">
        <v>71</v>
      </c>
      <c r="G170" s="248" t="s">
        <v>71</v>
      </c>
      <c r="H170" s="260" t="s">
        <v>71</v>
      </c>
      <c r="I170" s="242">
        <v>110</v>
      </c>
      <c r="J170" s="248" t="s">
        <v>71</v>
      </c>
      <c r="K170" s="248" t="s">
        <v>71</v>
      </c>
      <c r="L170" s="260" t="s">
        <v>71</v>
      </c>
      <c r="M170" s="248" t="s">
        <v>71</v>
      </c>
      <c r="N170" s="248" t="s">
        <v>71</v>
      </c>
      <c r="O170" s="248" t="s">
        <v>71</v>
      </c>
      <c r="P170" s="248" t="s">
        <v>71</v>
      </c>
      <c r="Q170" s="72">
        <v>88</v>
      </c>
      <c r="R170" s="42">
        <f t="shared" si="14"/>
        <v>198</v>
      </c>
      <c r="S170" s="211">
        <f t="shared" si="15"/>
        <v>198</v>
      </c>
      <c r="T170" s="253" t="s">
        <v>125</v>
      </c>
    </row>
    <row r="171" spans="2:20" ht="12.75">
      <c r="B171" s="11" t="s">
        <v>394</v>
      </c>
      <c r="C171" s="305" t="s">
        <v>71</v>
      </c>
      <c r="D171" s="260" t="s">
        <v>71</v>
      </c>
      <c r="E171" s="260" t="s">
        <v>71</v>
      </c>
      <c r="F171" s="248" t="s">
        <v>71</v>
      </c>
      <c r="G171" s="248" t="s">
        <v>71</v>
      </c>
      <c r="H171" s="242">
        <v>110</v>
      </c>
      <c r="I171" s="248" t="s">
        <v>71</v>
      </c>
      <c r="J171" s="248" t="s">
        <v>71</v>
      </c>
      <c r="K171" s="248" t="s">
        <v>71</v>
      </c>
      <c r="L171" s="260" t="s">
        <v>71</v>
      </c>
      <c r="M171" s="248" t="s">
        <v>71</v>
      </c>
      <c r="N171" s="248" t="s">
        <v>71</v>
      </c>
      <c r="O171" s="248" t="s">
        <v>71</v>
      </c>
      <c r="P171" s="248" t="s">
        <v>71</v>
      </c>
      <c r="Q171" s="342" t="s">
        <v>71</v>
      </c>
      <c r="R171" s="42">
        <f t="shared" si="14"/>
        <v>110</v>
      </c>
      <c r="S171" s="211">
        <f t="shared" si="15"/>
        <v>110</v>
      </c>
      <c r="T171" s="253" t="s">
        <v>126</v>
      </c>
    </row>
    <row r="172" spans="2:20" ht="12.75">
      <c r="B172" s="271" t="s">
        <v>225</v>
      </c>
      <c r="C172" s="305" t="s">
        <v>71</v>
      </c>
      <c r="D172" s="260" t="s">
        <v>71</v>
      </c>
      <c r="E172" s="260" t="s">
        <v>71</v>
      </c>
      <c r="F172" s="248" t="s">
        <v>71</v>
      </c>
      <c r="G172" s="248" t="s">
        <v>71</v>
      </c>
      <c r="H172" s="260" t="s">
        <v>71</v>
      </c>
      <c r="I172" s="260" t="s">
        <v>71</v>
      </c>
      <c r="J172" s="248" t="s">
        <v>71</v>
      </c>
      <c r="K172" s="248" t="s">
        <v>71</v>
      </c>
      <c r="L172" s="260" t="s">
        <v>71</v>
      </c>
      <c r="M172" s="248" t="s">
        <v>71</v>
      </c>
      <c r="N172" s="248" t="s">
        <v>71</v>
      </c>
      <c r="O172" s="248" t="s">
        <v>71</v>
      </c>
      <c r="P172" s="254">
        <v>90</v>
      </c>
      <c r="Q172" s="248" t="s">
        <v>71</v>
      </c>
      <c r="R172" s="42">
        <f t="shared" si="14"/>
        <v>90</v>
      </c>
      <c r="S172" s="211">
        <f t="shared" si="15"/>
        <v>90</v>
      </c>
      <c r="T172" s="253" t="s">
        <v>128</v>
      </c>
    </row>
    <row r="173" spans="2:20" ht="13.5" thickBot="1">
      <c r="B173" s="50" t="s">
        <v>395</v>
      </c>
      <c r="C173" s="324" t="s">
        <v>71</v>
      </c>
      <c r="D173" s="316" t="s">
        <v>71</v>
      </c>
      <c r="E173" s="316" t="s">
        <v>71</v>
      </c>
      <c r="F173" s="324" t="s">
        <v>71</v>
      </c>
      <c r="G173" s="324" t="s">
        <v>71</v>
      </c>
      <c r="H173" s="316" t="s">
        <v>71</v>
      </c>
      <c r="I173" s="315">
        <v>66</v>
      </c>
      <c r="J173" s="316" t="s">
        <v>71</v>
      </c>
      <c r="K173" s="273" t="s">
        <v>71</v>
      </c>
      <c r="L173" s="316" t="s">
        <v>71</v>
      </c>
      <c r="M173" s="324" t="s">
        <v>71</v>
      </c>
      <c r="N173" s="324" t="s">
        <v>71</v>
      </c>
      <c r="O173" s="324" t="s">
        <v>71</v>
      </c>
      <c r="P173" s="324" t="s">
        <v>71</v>
      </c>
      <c r="Q173" s="324" t="s">
        <v>71</v>
      </c>
      <c r="R173" s="43">
        <f t="shared" si="14"/>
        <v>66</v>
      </c>
      <c r="S173" s="212">
        <f t="shared" si="15"/>
        <v>66</v>
      </c>
      <c r="T173" s="246" t="s">
        <v>129</v>
      </c>
    </row>
    <row r="174" spans="3:16" ht="13.5" thickBot="1">
      <c r="C174" s="276"/>
      <c r="D174" s="276"/>
      <c r="E174" s="276"/>
      <c r="F174" s="276"/>
      <c r="G174" s="276"/>
      <c r="H174" s="276"/>
      <c r="I174" s="276"/>
      <c r="J174" s="276"/>
      <c r="K174" s="276"/>
      <c r="L174" s="276"/>
      <c r="M174" s="276"/>
      <c r="N174" s="276"/>
      <c r="O174" s="276"/>
      <c r="P174" s="276"/>
    </row>
    <row r="175" spans="2:20" ht="13.5" thickBot="1">
      <c r="B175" s="135" t="s">
        <v>64</v>
      </c>
      <c r="C175" s="6">
        <v>1</v>
      </c>
      <c r="D175" s="7">
        <v>2</v>
      </c>
      <c r="E175" s="7">
        <v>3</v>
      </c>
      <c r="F175" s="7">
        <v>4</v>
      </c>
      <c r="G175" s="7">
        <v>5</v>
      </c>
      <c r="H175" s="7">
        <v>6</v>
      </c>
      <c r="I175" s="7">
        <v>7</v>
      </c>
      <c r="J175" s="79">
        <v>8</v>
      </c>
      <c r="K175" s="7">
        <v>9</v>
      </c>
      <c r="L175" s="7">
        <v>10</v>
      </c>
      <c r="M175" s="7">
        <v>11</v>
      </c>
      <c r="N175" s="7">
        <v>12</v>
      </c>
      <c r="O175" s="7">
        <v>13</v>
      </c>
      <c r="P175" s="7">
        <v>14</v>
      </c>
      <c r="Q175" s="46">
        <v>15</v>
      </c>
      <c r="R175" s="238" t="s">
        <v>0</v>
      </c>
      <c r="S175" s="238" t="s">
        <v>1</v>
      </c>
      <c r="T175" s="239" t="s">
        <v>2</v>
      </c>
    </row>
    <row r="176" spans="2:20" ht="12.75">
      <c r="B176" s="9" t="s">
        <v>30</v>
      </c>
      <c r="C176" s="270">
        <v>100</v>
      </c>
      <c r="D176" s="303">
        <v>100</v>
      </c>
      <c r="E176" s="306">
        <v>100</v>
      </c>
      <c r="F176" s="252" t="s">
        <v>71</v>
      </c>
      <c r="G176" s="252" t="s">
        <v>71</v>
      </c>
      <c r="H176" s="117">
        <v>88</v>
      </c>
      <c r="I176" s="336">
        <v>110</v>
      </c>
      <c r="J176" s="195">
        <v>110</v>
      </c>
      <c r="K176" s="252" t="s">
        <v>71</v>
      </c>
      <c r="L176" s="117">
        <v>88</v>
      </c>
      <c r="M176" s="252" t="s">
        <v>71</v>
      </c>
      <c r="N176" s="195">
        <v>88</v>
      </c>
      <c r="O176" s="252" t="s">
        <v>71</v>
      </c>
      <c r="P176" s="117">
        <v>72</v>
      </c>
      <c r="Q176" s="34">
        <v>88</v>
      </c>
      <c r="R176" s="82">
        <f aca="true" t="shared" si="16" ref="R176:R181">SUM(C176:Q176)</f>
        <v>944</v>
      </c>
      <c r="S176" s="210">
        <f>SUM(C176:Q176)-H176-P176-L176</f>
        <v>696</v>
      </c>
      <c r="T176" s="138" t="s">
        <v>122</v>
      </c>
    </row>
    <row r="177" spans="2:20" ht="12.75">
      <c r="B177" s="11" t="s">
        <v>323</v>
      </c>
      <c r="C177" s="306">
        <v>80</v>
      </c>
      <c r="D177" s="248" t="s">
        <v>71</v>
      </c>
      <c r="E177" s="248" t="s">
        <v>71</v>
      </c>
      <c r="F177" s="248" t="s">
        <v>71</v>
      </c>
      <c r="G177" s="248" t="s">
        <v>71</v>
      </c>
      <c r="H177" s="254">
        <v>110</v>
      </c>
      <c r="I177" s="248" t="s">
        <v>71</v>
      </c>
      <c r="J177" s="248" t="s">
        <v>71</v>
      </c>
      <c r="K177" s="254">
        <v>100</v>
      </c>
      <c r="L177" s="254">
        <v>110</v>
      </c>
      <c r="M177" s="248" t="s">
        <v>71</v>
      </c>
      <c r="N177" s="242">
        <v>110</v>
      </c>
      <c r="O177" s="118">
        <v>60</v>
      </c>
      <c r="P177" s="254">
        <v>72</v>
      </c>
      <c r="Q177" s="38">
        <v>110</v>
      </c>
      <c r="R177" s="42">
        <f t="shared" si="16"/>
        <v>752</v>
      </c>
      <c r="S177" s="211">
        <f>SUM(C177:Q177)-O177</f>
        <v>692</v>
      </c>
      <c r="T177" s="249" t="s">
        <v>121</v>
      </c>
    </row>
    <row r="178" spans="2:20" ht="12.75">
      <c r="B178" s="55" t="s">
        <v>68</v>
      </c>
      <c r="C178" s="305" t="s">
        <v>71</v>
      </c>
      <c r="D178" s="319">
        <v>80</v>
      </c>
      <c r="E178" s="319">
        <v>80</v>
      </c>
      <c r="F178" s="269" t="s">
        <v>71</v>
      </c>
      <c r="G178" s="269" t="s">
        <v>71</v>
      </c>
      <c r="H178" s="272">
        <v>66</v>
      </c>
      <c r="I178" s="269" t="s">
        <v>71</v>
      </c>
      <c r="J178" s="272">
        <v>88</v>
      </c>
      <c r="K178" s="269" t="s">
        <v>71</v>
      </c>
      <c r="L178" s="269" t="s">
        <v>71</v>
      </c>
      <c r="M178" s="269" t="s">
        <v>71</v>
      </c>
      <c r="N178" s="269" t="s">
        <v>71</v>
      </c>
      <c r="O178" s="252" t="s">
        <v>71</v>
      </c>
      <c r="P178" s="252" t="s">
        <v>71</v>
      </c>
      <c r="Q178" s="252" t="s">
        <v>71</v>
      </c>
      <c r="R178" s="42">
        <f t="shared" si="16"/>
        <v>314</v>
      </c>
      <c r="S178" s="211">
        <f>SUM(C178:Q178)</f>
        <v>314</v>
      </c>
      <c r="T178" s="249" t="s">
        <v>123</v>
      </c>
    </row>
    <row r="179" spans="2:20" ht="12.75">
      <c r="B179" s="55" t="s">
        <v>56</v>
      </c>
      <c r="C179" s="303">
        <v>60</v>
      </c>
      <c r="D179" s="308" t="s">
        <v>71</v>
      </c>
      <c r="E179" s="308" t="s">
        <v>71</v>
      </c>
      <c r="F179" s="269" t="s">
        <v>71</v>
      </c>
      <c r="G179" s="269" t="s">
        <v>71</v>
      </c>
      <c r="H179" s="269" t="s">
        <v>71</v>
      </c>
      <c r="I179" s="269" t="s">
        <v>71</v>
      </c>
      <c r="J179" s="269" t="s">
        <v>71</v>
      </c>
      <c r="K179" s="272">
        <v>80</v>
      </c>
      <c r="L179" s="272">
        <v>66</v>
      </c>
      <c r="M179" s="269" t="s">
        <v>71</v>
      </c>
      <c r="N179" s="269" t="s">
        <v>71</v>
      </c>
      <c r="O179" s="252" t="s">
        <v>71</v>
      </c>
      <c r="P179" s="272">
        <v>90</v>
      </c>
      <c r="Q179" s="168">
        <v>66</v>
      </c>
      <c r="R179" s="42">
        <f t="shared" si="16"/>
        <v>362</v>
      </c>
      <c r="S179" s="211">
        <f>SUM(C179:Q179)</f>
        <v>362</v>
      </c>
      <c r="T179" s="249" t="s">
        <v>124</v>
      </c>
    </row>
    <row r="180" spans="2:20" ht="12.75">
      <c r="B180" s="55" t="s">
        <v>231</v>
      </c>
      <c r="C180" s="308" t="s">
        <v>71</v>
      </c>
      <c r="D180" s="308" t="s">
        <v>71</v>
      </c>
      <c r="E180" s="308" t="s">
        <v>71</v>
      </c>
      <c r="F180" s="269" t="s">
        <v>71</v>
      </c>
      <c r="G180" s="269" t="s">
        <v>71</v>
      </c>
      <c r="H180" s="269" t="s">
        <v>71</v>
      </c>
      <c r="I180" s="269" t="s">
        <v>71</v>
      </c>
      <c r="J180" s="269" t="s">
        <v>71</v>
      </c>
      <c r="K180" s="269" t="s">
        <v>71</v>
      </c>
      <c r="L180" s="269" t="s">
        <v>71</v>
      </c>
      <c r="M180" s="269" t="s">
        <v>71</v>
      </c>
      <c r="N180" s="269" t="s">
        <v>71</v>
      </c>
      <c r="O180" s="252" t="s">
        <v>71</v>
      </c>
      <c r="P180" s="272">
        <v>120</v>
      </c>
      <c r="Q180" s="252" t="s">
        <v>71</v>
      </c>
      <c r="R180" s="42">
        <f t="shared" si="16"/>
        <v>120</v>
      </c>
      <c r="S180" s="211">
        <f>SUM(C180:Q180)</f>
        <v>120</v>
      </c>
      <c r="T180" s="249" t="s">
        <v>125</v>
      </c>
    </row>
    <row r="181" spans="2:20" ht="13.5" thickBot="1">
      <c r="B181" s="50" t="s">
        <v>396</v>
      </c>
      <c r="C181" s="324" t="s">
        <v>71</v>
      </c>
      <c r="D181" s="324" t="s">
        <v>71</v>
      </c>
      <c r="E181" s="324" t="s">
        <v>71</v>
      </c>
      <c r="F181" s="273" t="s">
        <v>71</v>
      </c>
      <c r="G181" s="273" t="s">
        <v>71</v>
      </c>
      <c r="H181" s="273" t="s">
        <v>71</v>
      </c>
      <c r="I181" s="274">
        <v>88</v>
      </c>
      <c r="J181" s="273" t="s">
        <v>71</v>
      </c>
      <c r="K181" s="273" t="s">
        <v>71</v>
      </c>
      <c r="L181" s="273" t="s">
        <v>71</v>
      </c>
      <c r="M181" s="273" t="s">
        <v>71</v>
      </c>
      <c r="N181" s="273" t="s">
        <v>71</v>
      </c>
      <c r="O181" s="273" t="s">
        <v>71</v>
      </c>
      <c r="P181" s="273" t="s">
        <v>71</v>
      </c>
      <c r="Q181" s="273" t="s">
        <v>71</v>
      </c>
      <c r="R181" s="43">
        <f t="shared" si="16"/>
        <v>88</v>
      </c>
      <c r="S181" s="212">
        <f>SUM(C181:Q181)</f>
        <v>88</v>
      </c>
      <c r="T181" s="145" t="s">
        <v>126</v>
      </c>
    </row>
    <row r="343" ht="13.5" thickBot="1"/>
    <row r="344" spans="2:20" s="8" customFormat="1" ht="13.5" thickBot="1">
      <c r="B344" s="40" t="s">
        <v>60</v>
      </c>
      <c r="C344" s="6">
        <v>1</v>
      </c>
      <c r="D344" s="7">
        <v>2</v>
      </c>
      <c r="E344" s="7">
        <v>3</v>
      </c>
      <c r="F344" s="7">
        <v>4</v>
      </c>
      <c r="G344" s="7">
        <v>5</v>
      </c>
      <c r="H344" s="7">
        <v>6</v>
      </c>
      <c r="I344" s="7">
        <v>7</v>
      </c>
      <c r="J344" s="79">
        <v>8</v>
      </c>
      <c r="K344" s="7">
        <v>9</v>
      </c>
      <c r="L344" s="7">
        <v>10</v>
      </c>
      <c r="M344" s="7">
        <v>11</v>
      </c>
      <c r="N344" s="7">
        <v>12</v>
      </c>
      <c r="O344" s="7">
        <v>13</v>
      </c>
      <c r="P344" s="7">
        <v>14</v>
      </c>
      <c r="Q344" s="46">
        <v>17</v>
      </c>
      <c r="R344" s="45" t="s">
        <v>0</v>
      </c>
      <c r="S344" s="7" t="s">
        <v>1</v>
      </c>
      <c r="T344" s="46" t="s">
        <v>2</v>
      </c>
    </row>
    <row r="345" spans="2:20" s="8" customFormat="1" ht="12.75">
      <c r="B345" s="11" t="s">
        <v>38</v>
      </c>
      <c r="C345" s="37">
        <v>100</v>
      </c>
      <c r="D345" s="166" t="s">
        <v>71</v>
      </c>
      <c r="E345" s="70">
        <v>100</v>
      </c>
      <c r="F345" s="34">
        <v>100</v>
      </c>
      <c r="G345" s="34">
        <v>100</v>
      </c>
      <c r="H345" s="70">
        <v>100</v>
      </c>
      <c r="I345" s="166" t="s">
        <v>71</v>
      </c>
      <c r="J345" s="38">
        <v>66</v>
      </c>
      <c r="K345" s="166" t="s">
        <v>71</v>
      </c>
      <c r="L345" s="166" t="s">
        <v>71</v>
      </c>
      <c r="M345" s="38"/>
      <c r="N345" s="72"/>
      <c r="O345" s="72"/>
      <c r="P345" s="72"/>
      <c r="Q345" s="72"/>
      <c r="R345" s="42">
        <f aca="true" t="shared" si="17" ref="R345:R362">SUM(C345:P345)</f>
        <v>566</v>
      </c>
      <c r="S345" s="82">
        <f>SUM(C345:Q345)</f>
        <v>566</v>
      </c>
      <c r="T345" s="84" t="s">
        <v>122</v>
      </c>
    </row>
    <row r="346" spans="2:20" ht="12.75">
      <c r="B346" s="11" t="s">
        <v>81</v>
      </c>
      <c r="C346" s="12" t="s">
        <v>71</v>
      </c>
      <c r="D346" s="70">
        <v>100</v>
      </c>
      <c r="E346" s="38">
        <v>40</v>
      </c>
      <c r="F346" s="38">
        <v>40</v>
      </c>
      <c r="G346" s="166" t="s">
        <v>71</v>
      </c>
      <c r="H346" s="72">
        <v>60</v>
      </c>
      <c r="I346" s="166" t="s">
        <v>71</v>
      </c>
      <c r="J346" s="72">
        <v>88</v>
      </c>
      <c r="K346" s="34">
        <v>88</v>
      </c>
      <c r="L346" s="74">
        <v>66</v>
      </c>
      <c r="M346" s="72"/>
      <c r="N346" s="72"/>
      <c r="O346" s="72"/>
      <c r="P346" s="72"/>
      <c r="Q346" s="72"/>
      <c r="R346" s="42">
        <f t="shared" si="17"/>
        <v>482</v>
      </c>
      <c r="S346" s="44">
        <f>SUM(C346:Q346)</f>
        <v>482</v>
      </c>
      <c r="T346" s="85" t="s">
        <v>121</v>
      </c>
    </row>
    <row r="347" spans="2:20" ht="12.75">
      <c r="B347" s="11" t="s">
        <v>35</v>
      </c>
      <c r="C347" s="37">
        <v>80</v>
      </c>
      <c r="D347" s="166" t="s">
        <v>71</v>
      </c>
      <c r="E347" s="34">
        <v>80</v>
      </c>
      <c r="F347" s="73" t="s">
        <v>71</v>
      </c>
      <c r="G347" s="34">
        <v>80</v>
      </c>
      <c r="H347" s="166" t="s">
        <v>71</v>
      </c>
      <c r="I347" s="73" t="s">
        <v>71</v>
      </c>
      <c r="J347" s="38">
        <v>110</v>
      </c>
      <c r="K347" s="73" t="s">
        <v>71</v>
      </c>
      <c r="L347" s="74">
        <v>110</v>
      </c>
      <c r="M347" s="38"/>
      <c r="N347" s="38"/>
      <c r="O347" s="38"/>
      <c r="P347" s="38"/>
      <c r="Q347" s="38"/>
      <c r="R347" s="42">
        <f t="shared" si="17"/>
        <v>460</v>
      </c>
      <c r="S347" s="42">
        <f>SUM(C347:Q347)</f>
        <v>460</v>
      </c>
      <c r="T347" s="85" t="s">
        <v>123</v>
      </c>
    </row>
    <row r="348" spans="2:20" ht="12.75">
      <c r="B348" s="11" t="s">
        <v>19</v>
      </c>
      <c r="C348" s="37">
        <v>40</v>
      </c>
      <c r="D348" s="34">
        <v>40</v>
      </c>
      <c r="E348" s="38">
        <v>60</v>
      </c>
      <c r="F348" s="117">
        <v>40</v>
      </c>
      <c r="G348" s="166" t="s">
        <v>71</v>
      </c>
      <c r="H348" s="34">
        <v>80</v>
      </c>
      <c r="I348" s="166" t="s">
        <v>71</v>
      </c>
      <c r="J348" s="34">
        <v>44</v>
      </c>
      <c r="K348" s="38">
        <v>66</v>
      </c>
      <c r="L348" s="74">
        <v>44</v>
      </c>
      <c r="M348" s="72"/>
      <c r="N348" s="72"/>
      <c r="O348" s="72"/>
      <c r="P348" s="72"/>
      <c r="Q348" s="72"/>
      <c r="R348" s="42">
        <f t="shared" si="17"/>
        <v>414</v>
      </c>
      <c r="S348" s="42">
        <f>SUM(C348:Q348)-F348</f>
        <v>374</v>
      </c>
      <c r="T348" s="85" t="s">
        <v>124</v>
      </c>
    </row>
    <row r="349" spans="2:20" ht="12.75">
      <c r="B349" s="11" t="s">
        <v>17</v>
      </c>
      <c r="C349" s="37">
        <v>60</v>
      </c>
      <c r="D349" s="34">
        <v>80</v>
      </c>
      <c r="E349" s="166" t="s">
        <v>71</v>
      </c>
      <c r="F349" s="166" t="s">
        <v>71</v>
      </c>
      <c r="G349" s="166" t="s">
        <v>71</v>
      </c>
      <c r="H349" s="166" t="s">
        <v>71</v>
      </c>
      <c r="I349" s="166" t="s">
        <v>71</v>
      </c>
      <c r="J349" s="34">
        <v>44</v>
      </c>
      <c r="K349" s="34">
        <v>66</v>
      </c>
      <c r="L349" s="34">
        <v>88</v>
      </c>
      <c r="M349" s="72"/>
      <c r="N349" s="72"/>
      <c r="O349" s="72"/>
      <c r="P349" s="38"/>
      <c r="Q349" s="72"/>
      <c r="R349" s="42">
        <f t="shared" si="17"/>
        <v>338</v>
      </c>
      <c r="S349" s="42">
        <f aca="true" t="shared" si="18" ref="S349:S362">SUM(C349:Q349)</f>
        <v>338</v>
      </c>
      <c r="T349" s="85" t="s">
        <v>125</v>
      </c>
    </row>
    <row r="350" spans="2:20" ht="12.75">
      <c r="B350" s="11" t="s">
        <v>39</v>
      </c>
      <c r="C350" s="37">
        <v>40</v>
      </c>
      <c r="D350" s="34">
        <v>60</v>
      </c>
      <c r="E350" s="70">
        <v>60</v>
      </c>
      <c r="F350" s="70">
        <v>80</v>
      </c>
      <c r="G350" s="166" t="s">
        <v>71</v>
      </c>
      <c r="H350" s="166" t="s">
        <v>71</v>
      </c>
      <c r="I350" s="166" t="s">
        <v>71</v>
      </c>
      <c r="J350" s="72">
        <v>44</v>
      </c>
      <c r="K350" s="73" t="s">
        <v>71</v>
      </c>
      <c r="L350" s="166" t="s">
        <v>71</v>
      </c>
      <c r="M350" s="38"/>
      <c r="N350" s="72"/>
      <c r="O350" s="72"/>
      <c r="P350" s="72"/>
      <c r="Q350" s="72"/>
      <c r="R350" s="42">
        <f t="shared" si="17"/>
        <v>284</v>
      </c>
      <c r="S350" s="42">
        <f t="shared" si="18"/>
        <v>284</v>
      </c>
      <c r="T350" s="85" t="s">
        <v>126</v>
      </c>
    </row>
    <row r="351" spans="2:20" ht="12.75">
      <c r="B351" s="11" t="s">
        <v>80</v>
      </c>
      <c r="C351" s="12" t="s">
        <v>71</v>
      </c>
      <c r="D351" s="70">
        <v>40</v>
      </c>
      <c r="E351" s="166" t="s">
        <v>71</v>
      </c>
      <c r="F351" s="34">
        <v>60</v>
      </c>
      <c r="G351" s="166" t="s">
        <v>71</v>
      </c>
      <c r="H351" s="166" t="s">
        <v>71</v>
      </c>
      <c r="I351" s="166" t="s">
        <v>71</v>
      </c>
      <c r="J351" s="34">
        <v>66</v>
      </c>
      <c r="K351" s="70">
        <v>110</v>
      </c>
      <c r="L351" s="115" t="s">
        <v>71</v>
      </c>
      <c r="M351" s="72"/>
      <c r="N351" s="72"/>
      <c r="O351" s="72"/>
      <c r="P351" s="38"/>
      <c r="Q351" s="72"/>
      <c r="R351" s="42">
        <f t="shared" si="17"/>
        <v>276</v>
      </c>
      <c r="S351" s="42">
        <f t="shared" si="18"/>
        <v>276</v>
      </c>
      <c r="T351" s="85" t="s">
        <v>128</v>
      </c>
    </row>
    <row r="352" spans="2:20" ht="12.75">
      <c r="B352" s="11" t="s">
        <v>36</v>
      </c>
      <c r="C352" s="71">
        <v>40</v>
      </c>
      <c r="D352" s="72">
        <v>30</v>
      </c>
      <c r="E352" s="71">
        <v>40</v>
      </c>
      <c r="F352" s="73" t="s">
        <v>71</v>
      </c>
      <c r="G352" s="73" t="s">
        <v>71</v>
      </c>
      <c r="H352" s="34">
        <v>60</v>
      </c>
      <c r="I352" s="166" t="s">
        <v>71</v>
      </c>
      <c r="J352" s="166" t="s">
        <v>71</v>
      </c>
      <c r="K352" s="73" t="s">
        <v>71</v>
      </c>
      <c r="L352" s="39">
        <v>44</v>
      </c>
      <c r="M352" s="72"/>
      <c r="N352" s="72"/>
      <c r="O352" s="72"/>
      <c r="P352" s="38"/>
      <c r="Q352" s="72"/>
      <c r="R352" s="42">
        <f t="shared" si="17"/>
        <v>214</v>
      </c>
      <c r="S352" s="42">
        <f t="shared" si="18"/>
        <v>214</v>
      </c>
      <c r="T352" s="85" t="s">
        <v>129</v>
      </c>
    </row>
    <row r="353" spans="2:20" ht="12.75">
      <c r="B353" s="11" t="s">
        <v>18</v>
      </c>
      <c r="C353" s="71">
        <v>60</v>
      </c>
      <c r="D353" s="72">
        <v>40</v>
      </c>
      <c r="E353" s="73" t="s">
        <v>71</v>
      </c>
      <c r="F353" s="34">
        <v>60</v>
      </c>
      <c r="G353" s="73" t="s">
        <v>71</v>
      </c>
      <c r="H353" s="166" t="s">
        <v>71</v>
      </c>
      <c r="I353" s="166" t="s">
        <v>71</v>
      </c>
      <c r="J353" s="73" t="s">
        <v>71</v>
      </c>
      <c r="K353" s="166" t="s">
        <v>71</v>
      </c>
      <c r="L353" s="73" t="s">
        <v>71</v>
      </c>
      <c r="M353" s="72"/>
      <c r="N353" s="72"/>
      <c r="O353" s="72"/>
      <c r="P353" s="38"/>
      <c r="Q353" s="72"/>
      <c r="R353" s="42">
        <f t="shared" si="17"/>
        <v>160</v>
      </c>
      <c r="S353" s="42">
        <f t="shared" si="18"/>
        <v>160</v>
      </c>
      <c r="T353" s="85" t="s">
        <v>130</v>
      </c>
    </row>
    <row r="354" spans="2:20" ht="12.75">
      <c r="B354" s="11" t="s">
        <v>92</v>
      </c>
      <c r="C354" s="12" t="s">
        <v>71</v>
      </c>
      <c r="D354" s="73" t="s">
        <v>71</v>
      </c>
      <c r="E354" s="73" t="s">
        <v>71</v>
      </c>
      <c r="F354" s="34">
        <v>40</v>
      </c>
      <c r="G354" s="166" t="s">
        <v>71</v>
      </c>
      <c r="H354" s="73" t="s">
        <v>71</v>
      </c>
      <c r="I354" s="166" t="s">
        <v>71</v>
      </c>
      <c r="J354" s="70">
        <v>44</v>
      </c>
      <c r="K354" s="166" t="s">
        <v>71</v>
      </c>
      <c r="L354" s="72">
        <v>66</v>
      </c>
      <c r="M354" s="72"/>
      <c r="N354" s="72"/>
      <c r="O354" s="72"/>
      <c r="P354" s="72"/>
      <c r="Q354" s="72"/>
      <c r="R354" s="42">
        <f t="shared" si="17"/>
        <v>150</v>
      </c>
      <c r="S354" s="42">
        <f t="shared" si="18"/>
        <v>150</v>
      </c>
      <c r="T354" s="85" t="s">
        <v>131</v>
      </c>
    </row>
    <row r="355" spans="2:20" ht="12.75">
      <c r="B355" s="11" t="s">
        <v>75</v>
      </c>
      <c r="C355" s="12" t="s">
        <v>71</v>
      </c>
      <c r="D355" s="72">
        <v>60</v>
      </c>
      <c r="E355" s="166" t="s">
        <v>71</v>
      </c>
      <c r="F355" s="73" t="s">
        <v>71</v>
      </c>
      <c r="G355" s="166" t="s">
        <v>71</v>
      </c>
      <c r="H355" s="166" t="s">
        <v>71</v>
      </c>
      <c r="I355" s="166" t="s">
        <v>71</v>
      </c>
      <c r="J355" s="72">
        <v>33</v>
      </c>
      <c r="K355" s="166" t="s">
        <v>71</v>
      </c>
      <c r="L355" s="115" t="s">
        <v>71</v>
      </c>
      <c r="M355" s="72"/>
      <c r="N355" s="72"/>
      <c r="O355" s="72"/>
      <c r="P355" s="72"/>
      <c r="Q355" s="72"/>
      <c r="R355" s="42">
        <f t="shared" si="17"/>
        <v>93</v>
      </c>
      <c r="S355" s="42">
        <f t="shared" si="18"/>
        <v>93</v>
      </c>
      <c r="T355" s="85" t="s">
        <v>133</v>
      </c>
    </row>
    <row r="356" spans="2:20" ht="12.75">
      <c r="B356" s="11" t="s">
        <v>78</v>
      </c>
      <c r="C356" s="12" t="s">
        <v>71</v>
      </c>
      <c r="D356" s="72">
        <v>40</v>
      </c>
      <c r="E356" s="166" t="s">
        <v>71</v>
      </c>
      <c r="F356" s="73" t="s">
        <v>71</v>
      </c>
      <c r="G356" s="166" t="s">
        <v>71</v>
      </c>
      <c r="H356" s="166" t="s">
        <v>71</v>
      </c>
      <c r="I356" s="166" t="s">
        <v>71</v>
      </c>
      <c r="J356" s="166" t="s">
        <v>71</v>
      </c>
      <c r="K356" s="166" t="s">
        <v>71</v>
      </c>
      <c r="L356" s="70">
        <v>44</v>
      </c>
      <c r="M356" s="72"/>
      <c r="N356" s="72"/>
      <c r="O356" s="72"/>
      <c r="P356" s="72"/>
      <c r="Q356" s="72"/>
      <c r="R356" s="42">
        <f t="shared" si="17"/>
        <v>84</v>
      </c>
      <c r="S356" s="42">
        <f t="shared" si="18"/>
        <v>84</v>
      </c>
      <c r="T356" s="85" t="s">
        <v>134</v>
      </c>
    </row>
    <row r="357" spans="2:20" ht="12.75">
      <c r="B357" s="11" t="s">
        <v>96</v>
      </c>
      <c r="C357" s="12" t="s">
        <v>71</v>
      </c>
      <c r="D357" s="73" t="s">
        <v>71</v>
      </c>
      <c r="E357" s="47" t="s">
        <v>71</v>
      </c>
      <c r="F357" s="73" t="s">
        <v>71</v>
      </c>
      <c r="G357" s="70">
        <v>60</v>
      </c>
      <c r="H357" s="166" t="s">
        <v>71</v>
      </c>
      <c r="I357" s="166" t="s">
        <v>71</v>
      </c>
      <c r="J357" s="166" t="s">
        <v>71</v>
      </c>
      <c r="K357" s="73" t="s">
        <v>71</v>
      </c>
      <c r="L357" s="166" t="s">
        <v>71</v>
      </c>
      <c r="M357" s="72"/>
      <c r="N357" s="72"/>
      <c r="O357" s="72"/>
      <c r="P357" s="72"/>
      <c r="Q357" s="72"/>
      <c r="R357" s="42">
        <f t="shared" si="17"/>
        <v>60</v>
      </c>
      <c r="S357" s="42">
        <f t="shared" si="18"/>
        <v>60</v>
      </c>
      <c r="T357" s="85" t="s">
        <v>135</v>
      </c>
    </row>
    <row r="358" spans="2:20" ht="12.75">
      <c r="B358" s="11" t="s">
        <v>146</v>
      </c>
      <c r="C358" s="12" t="s">
        <v>71</v>
      </c>
      <c r="D358" s="73" t="s">
        <v>71</v>
      </c>
      <c r="E358" s="47" t="s">
        <v>71</v>
      </c>
      <c r="F358" s="73" t="s">
        <v>71</v>
      </c>
      <c r="G358" s="47" t="s">
        <v>71</v>
      </c>
      <c r="H358" s="166" t="s">
        <v>71</v>
      </c>
      <c r="I358" s="166" t="s">
        <v>71</v>
      </c>
      <c r="J358" s="166" t="s">
        <v>71</v>
      </c>
      <c r="K358" s="38">
        <v>44</v>
      </c>
      <c r="L358" s="166" t="s">
        <v>71</v>
      </c>
      <c r="M358" s="72"/>
      <c r="N358" s="72"/>
      <c r="O358" s="72"/>
      <c r="P358" s="72"/>
      <c r="Q358" s="72"/>
      <c r="R358" s="42">
        <f t="shared" si="17"/>
        <v>44</v>
      </c>
      <c r="S358" s="42">
        <f t="shared" si="18"/>
        <v>44</v>
      </c>
      <c r="T358" s="85" t="s">
        <v>140</v>
      </c>
    </row>
    <row r="359" spans="2:20" ht="12.75">
      <c r="B359" s="11" t="s">
        <v>145</v>
      </c>
      <c r="C359" s="12" t="s">
        <v>71</v>
      </c>
      <c r="D359" s="166" t="s">
        <v>71</v>
      </c>
      <c r="E359" s="4" t="s">
        <v>71</v>
      </c>
      <c r="F359" s="73" t="s">
        <v>71</v>
      </c>
      <c r="G359" s="4" t="s">
        <v>71</v>
      </c>
      <c r="H359" s="73" t="s">
        <v>71</v>
      </c>
      <c r="I359" s="166" t="s">
        <v>71</v>
      </c>
      <c r="J359" s="73" t="s">
        <v>71</v>
      </c>
      <c r="K359" s="34">
        <v>44</v>
      </c>
      <c r="L359" s="166" t="s">
        <v>71</v>
      </c>
      <c r="M359" s="72"/>
      <c r="N359" s="72"/>
      <c r="O359" s="72"/>
      <c r="P359" s="72"/>
      <c r="Q359" s="72"/>
      <c r="R359" s="42">
        <f t="shared" si="17"/>
        <v>44</v>
      </c>
      <c r="S359" s="42">
        <f t="shared" si="18"/>
        <v>44</v>
      </c>
      <c r="T359" s="85" t="s">
        <v>140</v>
      </c>
    </row>
    <row r="360" spans="2:20" ht="12.75">
      <c r="B360" s="11" t="s">
        <v>85</v>
      </c>
      <c r="C360" s="12" t="s">
        <v>71</v>
      </c>
      <c r="D360" s="73" t="s">
        <v>71</v>
      </c>
      <c r="E360" s="34">
        <v>40</v>
      </c>
      <c r="F360" s="166" t="s">
        <v>71</v>
      </c>
      <c r="G360" s="73" t="s">
        <v>71</v>
      </c>
      <c r="H360" s="73" t="s">
        <v>71</v>
      </c>
      <c r="I360" s="166" t="s">
        <v>71</v>
      </c>
      <c r="J360" s="73" t="s">
        <v>71</v>
      </c>
      <c r="K360" s="166" t="s">
        <v>71</v>
      </c>
      <c r="L360" s="166" t="s">
        <v>71</v>
      </c>
      <c r="M360" s="72"/>
      <c r="N360" s="72"/>
      <c r="O360" s="72"/>
      <c r="P360" s="72"/>
      <c r="Q360" s="72"/>
      <c r="R360" s="42">
        <f t="shared" si="17"/>
        <v>40</v>
      </c>
      <c r="S360" s="42">
        <f t="shared" si="18"/>
        <v>40</v>
      </c>
      <c r="T360" s="85" t="s">
        <v>157</v>
      </c>
    </row>
    <row r="361" spans="2:20" ht="12.75">
      <c r="B361" s="11" t="s">
        <v>37</v>
      </c>
      <c r="C361" s="116">
        <v>40</v>
      </c>
      <c r="D361" s="73" t="s">
        <v>71</v>
      </c>
      <c r="E361" s="73" t="s">
        <v>71</v>
      </c>
      <c r="F361" s="73" t="s">
        <v>71</v>
      </c>
      <c r="G361" s="166" t="s">
        <v>71</v>
      </c>
      <c r="H361" s="166" t="s">
        <v>71</v>
      </c>
      <c r="I361" s="166" t="s">
        <v>71</v>
      </c>
      <c r="J361" s="73" t="s">
        <v>71</v>
      </c>
      <c r="K361" s="166" t="s">
        <v>71</v>
      </c>
      <c r="L361" s="115" t="s">
        <v>71</v>
      </c>
      <c r="M361" s="72"/>
      <c r="N361" s="72"/>
      <c r="O361" s="72"/>
      <c r="P361" s="72"/>
      <c r="Q361" s="72"/>
      <c r="R361" s="42">
        <f t="shared" si="17"/>
        <v>40</v>
      </c>
      <c r="S361" s="42">
        <f t="shared" si="18"/>
        <v>40</v>
      </c>
      <c r="T361" s="85" t="s">
        <v>157</v>
      </c>
    </row>
    <row r="362" spans="2:20" ht="13.5" thickBot="1">
      <c r="B362" s="50" t="s">
        <v>111</v>
      </c>
      <c r="C362" s="59" t="s">
        <v>71</v>
      </c>
      <c r="D362" s="75" t="s">
        <v>71</v>
      </c>
      <c r="E362" s="75" t="s">
        <v>71</v>
      </c>
      <c r="F362" s="75" t="s">
        <v>71</v>
      </c>
      <c r="G362" s="169" t="s">
        <v>71</v>
      </c>
      <c r="H362" s="75" t="s">
        <v>71</v>
      </c>
      <c r="I362" s="169" t="s">
        <v>71</v>
      </c>
      <c r="J362" s="76">
        <v>33</v>
      </c>
      <c r="K362" s="75" t="s">
        <v>71</v>
      </c>
      <c r="L362" s="75" t="s">
        <v>71</v>
      </c>
      <c r="M362" s="76"/>
      <c r="N362" s="76"/>
      <c r="O362" s="76"/>
      <c r="P362" s="76"/>
      <c r="Q362" s="76"/>
      <c r="R362" s="43">
        <f t="shared" si="17"/>
        <v>33</v>
      </c>
      <c r="S362" s="43">
        <f t="shared" si="18"/>
        <v>33</v>
      </c>
      <c r="T362" s="81" t="s">
        <v>144</v>
      </c>
    </row>
    <row r="363" ht="13.5" thickBot="1"/>
    <row r="364" spans="2:20" ht="13.5" thickBot="1">
      <c r="B364" s="40" t="s">
        <v>98</v>
      </c>
      <c r="C364" s="6">
        <v>1</v>
      </c>
      <c r="D364" s="7">
        <v>2</v>
      </c>
      <c r="E364" s="7">
        <v>3</v>
      </c>
      <c r="F364" s="7">
        <v>4</v>
      </c>
      <c r="G364" s="7">
        <v>5</v>
      </c>
      <c r="H364" s="7">
        <v>6</v>
      </c>
      <c r="I364" s="7">
        <v>7</v>
      </c>
      <c r="J364" s="79">
        <v>8</v>
      </c>
      <c r="K364" s="7">
        <v>9</v>
      </c>
      <c r="L364" s="7">
        <v>10</v>
      </c>
      <c r="M364" s="7">
        <v>11</v>
      </c>
      <c r="N364" s="7">
        <v>12</v>
      </c>
      <c r="O364" s="7">
        <v>13</v>
      </c>
      <c r="P364" s="7">
        <v>14</v>
      </c>
      <c r="Q364" s="46">
        <v>17</v>
      </c>
      <c r="R364" s="45" t="s">
        <v>0</v>
      </c>
      <c r="S364" s="7" t="s">
        <v>1</v>
      </c>
      <c r="T364" s="46" t="s">
        <v>2</v>
      </c>
    </row>
    <row r="365" spans="2:20" ht="12.75">
      <c r="B365" s="9" t="s">
        <v>72</v>
      </c>
      <c r="C365" s="54" t="s">
        <v>71</v>
      </c>
      <c r="D365" s="34">
        <v>80</v>
      </c>
      <c r="E365" s="72">
        <v>100</v>
      </c>
      <c r="F365" s="72">
        <v>40</v>
      </c>
      <c r="G365" s="72">
        <v>100</v>
      </c>
      <c r="H365" s="72">
        <v>100</v>
      </c>
      <c r="I365" s="86" t="s">
        <v>71</v>
      </c>
      <c r="J365" s="72">
        <v>88</v>
      </c>
      <c r="K365" s="86" t="s">
        <v>71</v>
      </c>
      <c r="L365" s="167">
        <v>110</v>
      </c>
      <c r="M365" s="87"/>
      <c r="N365" s="70"/>
      <c r="O365" s="70"/>
      <c r="P365" s="70"/>
      <c r="Q365" s="70"/>
      <c r="R365" s="42">
        <f aca="true" t="shared" si="19" ref="R365:R388">SUM(C365:P365)</f>
        <v>618</v>
      </c>
      <c r="S365" s="42">
        <f>SUM(C365:Q365)</f>
        <v>618</v>
      </c>
      <c r="T365" s="84" t="s">
        <v>122</v>
      </c>
    </row>
    <row r="366" spans="2:20" ht="12.75">
      <c r="B366" s="11" t="s">
        <v>46</v>
      </c>
      <c r="C366" s="37">
        <v>100</v>
      </c>
      <c r="D366" s="72">
        <v>40</v>
      </c>
      <c r="E366" s="72">
        <v>80</v>
      </c>
      <c r="F366" s="38">
        <v>80</v>
      </c>
      <c r="G366" s="4" t="s">
        <v>71</v>
      </c>
      <c r="H366" s="4" t="s">
        <v>71</v>
      </c>
      <c r="I366" s="47" t="s">
        <v>71</v>
      </c>
      <c r="J366" s="38">
        <v>66</v>
      </c>
      <c r="K366" s="38">
        <v>110</v>
      </c>
      <c r="L366" s="47" t="s">
        <v>71</v>
      </c>
      <c r="M366" s="38"/>
      <c r="N366" s="72"/>
      <c r="O366" s="72"/>
      <c r="P366" s="72"/>
      <c r="Q366" s="72"/>
      <c r="R366" s="42">
        <f t="shared" si="19"/>
        <v>476</v>
      </c>
      <c r="S366" s="42">
        <f>SUM(C366:Q366)</f>
        <v>476</v>
      </c>
      <c r="T366" s="80" t="s">
        <v>121</v>
      </c>
    </row>
    <row r="367" spans="2:20" ht="12.75">
      <c r="B367" s="11" t="s">
        <v>48</v>
      </c>
      <c r="C367" s="37">
        <v>60</v>
      </c>
      <c r="D367" s="38">
        <v>30</v>
      </c>
      <c r="E367" s="38">
        <v>30</v>
      </c>
      <c r="F367" s="4" t="s">
        <v>71</v>
      </c>
      <c r="G367" s="72">
        <v>60</v>
      </c>
      <c r="H367" s="38">
        <v>80</v>
      </c>
      <c r="I367" s="4" t="s">
        <v>71</v>
      </c>
      <c r="J367" s="38">
        <v>66</v>
      </c>
      <c r="K367" s="38">
        <v>88</v>
      </c>
      <c r="L367" s="47" t="s">
        <v>71</v>
      </c>
      <c r="M367" s="72"/>
      <c r="N367" s="72"/>
      <c r="O367" s="72"/>
      <c r="P367" s="38"/>
      <c r="Q367" s="72"/>
      <c r="R367" s="42">
        <f t="shared" si="19"/>
        <v>414</v>
      </c>
      <c r="S367" s="42">
        <f>SUM(C367:Q367)</f>
        <v>414</v>
      </c>
      <c r="T367" s="80" t="s">
        <v>123</v>
      </c>
    </row>
    <row r="368" spans="2:20" ht="12.75">
      <c r="B368" s="11" t="s">
        <v>20</v>
      </c>
      <c r="C368" s="38">
        <v>80</v>
      </c>
      <c r="D368" s="38">
        <v>60</v>
      </c>
      <c r="E368" s="38">
        <v>60</v>
      </c>
      <c r="F368" s="38">
        <v>60</v>
      </c>
      <c r="G368" s="4" t="s">
        <v>71</v>
      </c>
      <c r="H368" s="38">
        <v>60</v>
      </c>
      <c r="I368" s="4" t="s">
        <v>71</v>
      </c>
      <c r="J368" s="38">
        <v>44</v>
      </c>
      <c r="K368" s="4" t="s">
        <v>71</v>
      </c>
      <c r="L368" s="47" t="s">
        <v>71</v>
      </c>
      <c r="M368" s="38"/>
      <c r="N368" s="38"/>
      <c r="O368" s="38"/>
      <c r="P368" s="38"/>
      <c r="Q368" s="38"/>
      <c r="R368" s="42">
        <f t="shared" si="19"/>
        <v>364</v>
      </c>
      <c r="S368" s="42">
        <f>SUM(C368:Q368)</f>
        <v>364</v>
      </c>
      <c r="T368" s="80" t="s">
        <v>124</v>
      </c>
    </row>
    <row r="369" spans="2:20" ht="12.75">
      <c r="B369" s="11" t="s">
        <v>44</v>
      </c>
      <c r="C369" s="37">
        <v>40</v>
      </c>
      <c r="D369" s="118">
        <v>30</v>
      </c>
      <c r="E369" s="118">
        <v>30</v>
      </c>
      <c r="F369" s="38">
        <v>40</v>
      </c>
      <c r="G369" s="72">
        <v>40</v>
      </c>
      <c r="H369" s="72">
        <v>40</v>
      </c>
      <c r="I369" s="4" t="s">
        <v>71</v>
      </c>
      <c r="J369" s="72">
        <v>44</v>
      </c>
      <c r="K369" s="38">
        <v>66</v>
      </c>
      <c r="L369" s="74">
        <v>66</v>
      </c>
      <c r="M369" s="72"/>
      <c r="N369" s="72"/>
      <c r="O369" s="72"/>
      <c r="P369" s="72"/>
      <c r="Q369" s="72"/>
      <c r="R369" s="42">
        <f t="shared" si="19"/>
        <v>396</v>
      </c>
      <c r="S369" s="42">
        <f>SUM(C369:Q369)-D369-E369</f>
        <v>336</v>
      </c>
      <c r="T369" s="80" t="s">
        <v>125</v>
      </c>
    </row>
    <row r="370" spans="2:20" ht="12.75">
      <c r="B370" s="11" t="s">
        <v>40</v>
      </c>
      <c r="C370" s="203">
        <v>40</v>
      </c>
      <c r="D370" s="72">
        <v>40</v>
      </c>
      <c r="E370" s="72">
        <v>60</v>
      </c>
      <c r="F370" s="118">
        <v>30</v>
      </c>
      <c r="G370" s="72">
        <v>40</v>
      </c>
      <c r="H370" s="38">
        <v>60</v>
      </c>
      <c r="I370" s="4" t="s">
        <v>71</v>
      </c>
      <c r="J370" s="38">
        <v>44</v>
      </c>
      <c r="K370" s="72">
        <v>44</v>
      </c>
      <c r="L370" s="38">
        <v>44</v>
      </c>
      <c r="M370" s="72"/>
      <c r="N370" s="72"/>
      <c r="O370" s="72"/>
      <c r="P370" s="38"/>
      <c r="Q370" s="72"/>
      <c r="R370" s="42">
        <f t="shared" si="19"/>
        <v>402</v>
      </c>
      <c r="S370" s="42">
        <f>SUM(C370:Q370)-F370-C370</f>
        <v>332</v>
      </c>
      <c r="T370" s="80" t="s">
        <v>126</v>
      </c>
    </row>
    <row r="371" spans="2:20" ht="12.75">
      <c r="B371" s="11" t="s">
        <v>74</v>
      </c>
      <c r="C371" s="12" t="s">
        <v>71</v>
      </c>
      <c r="D371" s="72">
        <v>100</v>
      </c>
      <c r="E371" s="4" t="s">
        <v>71</v>
      </c>
      <c r="F371" s="72">
        <v>100</v>
      </c>
      <c r="G371" s="4" t="s">
        <v>71</v>
      </c>
      <c r="H371" s="4" t="s">
        <v>71</v>
      </c>
      <c r="I371" s="4" t="s">
        <v>71</v>
      </c>
      <c r="J371" s="72">
        <v>110</v>
      </c>
      <c r="K371" s="4" t="s">
        <v>71</v>
      </c>
      <c r="L371" s="114" t="s">
        <v>71</v>
      </c>
      <c r="M371" s="72"/>
      <c r="N371" s="72"/>
      <c r="O371" s="72"/>
      <c r="P371" s="72"/>
      <c r="Q371" s="72"/>
      <c r="R371" s="42">
        <f t="shared" si="19"/>
        <v>310</v>
      </c>
      <c r="S371" s="42">
        <f aca="true" t="shared" si="20" ref="S371:S388">SUM(C371:Q371)</f>
        <v>310</v>
      </c>
      <c r="T371" s="80" t="s">
        <v>128</v>
      </c>
    </row>
    <row r="372" spans="2:20" ht="12.75">
      <c r="B372" s="11" t="s">
        <v>49</v>
      </c>
      <c r="C372" s="90">
        <v>40</v>
      </c>
      <c r="D372" s="38">
        <v>60</v>
      </c>
      <c r="E372" s="204">
        <v>40</v>
      </c>
      <c r="F372" s="72">
        <v>60</v>
      </c>
      <c r="G372" s="103" t="s">
        <v>71</v>
      </c>
      <c r="H372" s="4" t="s">
        <v>71</v>
      </c>
      <c r="I372" s="103" t="s">
        <v>71</v>
      </c>
      <c r="J372" s="72">
        <v>44</v>
      </c>
      <c r="K372" s="4" t="s">
        <v>71</v>
      </c>
      <c r="L372" s="38">
        <v>44</v>
      </c>
      <c r="M372" s="38"/>
      <c r="N372" s="72"/>
      <c r="O372" s="72"/>
      <c r="P372" s="72"/>
      <c r="Q372" s="72"/>
      <c r="R372" s="42">
        <f t="shared" si="19"/>
        <v>288</v>
      </c>
      <c r="S372" s="42">
        <f t="shared" si="20"/>
        <v>288</v>
      </c>
      <c r="T372" s="80" t="s">
        <v>129</v>
      </c>
    </row>
    <row r="373" spans="2:20" ht="12.75">
      <c r="B373" s="11" t="s">
        <v>43</v>
      </c>
      <c r="C373" s="71">
        <v>60</v>
      </c>
      <c r="D373" s="72">
        <v>30</v>
      </c>
      <c r="E373" s="38">
        <v>40</v>
      </c>
      <c r="F373" s="38">
        <v>40</v>
      </c>
      <c r="G373" s="38">
        <v>60</v>
      </c>
      <c r="H373" s="4" t="s">
        <v>71</v>
      </c>
      <c r="I373" s="4" t="s">
        <v>71</v>
      </c>
      <c r="J373" s="4" t="s">
        <v>71</v>
      </c>
      <c r="K373" s="72">
        <v>44</v>
      </c>
      <c r="L373" s="114" t="s">
        <v>71</v>
      </c>
      <c r="M373" s="72"/>
      <c r="N373" s="72"/>
      <c r="O373" s="38"/>
      <c r="P373" s="38"/>
      <c r="Q373" s="38"/>
      <c r="R373" s="42">
        <f t="shared" si="19"/>
        <v>274</v>
      </c>
      <c r="S373" s="42">
        <f t="shared" si="20"/>
        <v>274</v>
      </c>
      <c r="T373" s="80" t="s">
        <v>130</v>
      </c>
    </row>
    <row r="374" spans="2:20" ht="12.75">
      <c r="B374" s="11" t="s">
        <v>86</v>
      </c>
      <c r="C374" s="12" t="s">
        <v>71</v>
      </c>
      <c r="D374" s="4" t="s">
        <v>71</v>
      </c>
      <c r="E374" s="72">
        <v>30</v>
      </c>
      <c r="F374" s="4" t="s">
        <v>71</v>
      </c>
      <c r="G374" s="72">
        <v>80</v>
      </c>
      <c r="H374" s="4" t="s">
        <v>71</v>
      </c>
      <c r="I374" s="4" t="s">
        <v>71</v>
      </c>
      <c r="J374" s="4" t="s">
        <v>71</v>
      </c>
      <c r="K374" s="72">
        <v>44</v>
      </c>
      <c r="L374" s="38">
        <v>88</v>
      </c>
      <c r="M374" s="72"/>
      <c r="N374" s="72"/>
      <c r="O374" s="72"/>
      <c r="P374" s="72"/>
      <c r="Q374" s="72"/>
      <c r="R374" s="42">
        <f t="shared" si="19"/>
        <v>242</v>
      </c>
      <c r="S374" s="42">
        <f t="shared" si="20"/>
        <v>242</v>
      </c>
      <c r="T374" s="80" t="s">
        <v>131</v>
      </c>
    </row>
    <row r="375" spans="2:20" ht="12.75">
      <c r="B375" s="11" t="s">
        <v>76</v>
      </c>
      <c r="C375" s="12" t="s">
        <v>71</v>
      </c>
      <c r="D375" s="38">
        <v>40</v>
      </c>
      <c r="E375" s="72">
        <v>30</v>
      </c>
      <c r="F375" s="72">
        <v>40</v>
      </c>
      <c r="G375" s="4" t="s">
        <v>71</v>
      </c>
      <c r="H375" s="4" t="s">
        <v>71</v>
      </c>
      <c r="I375" s="4" t="s">
        <v>71</v>
      </c>
      <c r="J375" s="72">
        <v>33</v>
      </c>
      <c r="K375" s="72">
        <v>33</v>
      </c>
      <c r="L375" s="39">
        <v>44</v>
      </c>
      <c r="M375" s="38"/>
      <c r="N375" s="72"/>
      <c r="O375" s="72"/>
      <c r="P375" s="72"/>
      <c r="Q375" s="72"/>
      <c r="R375" s="42">
        <f t="shared" si="19"/>
        <v>220</v>
      </c>
      <c r="S375" s="42">
        <f t="shared" si="20"/>
        <v>220</v>
      </c>
      <c r="T375" s="80" t="s">
        <v>133</v>
      </c>
    </row>
    <row r="376" spans="2:20" ht="12.75">
      <c r="B376" s="11" t="s">
        <v>87</v>
      </c>
      <c r="C376" s="4" t="s">
        <v>71</v>
      </c>
      <c r="D376" s="4" t="s">
        <v>71</v>
      </c>
      <c r="E376" s="72">
        <v>40</v>
      </c>
      <c r="F376" s="72">
        <v>30</v>
      </c>
      <c r="G376" s="4" t="s">
        <v>71</v>
      </c>
      <c r="H376" s="72">
        <v>40</v>
      </c>
      <c r="I376" s="4" t="s">
        <v>71</v>
      </c>
      <c r="J376" s="38">
        <v>33</v>
      </c>
      <c r="K376" s="72">
        <v>44</v>
      </c>
      <c r="L376" s="114" t="s">
        <v>71</v>
      </c>
      <c r="M376" s="72"/>
      <c r="N376" s="72"/>
      <c r="O376" s="72"/>
      <c r="P376" s="72"/>
      <c r="Q376" s="72"/>
      <c r="R376" s="42">
        <f t="shared" si="19"/>
        <v>187</v>
      </c>
      <c r="S376" s="42">
        <f t="shared" si="20"/>
        <v>187</v>
      </c>
      <c r="T376" s="80" t="s">
        <v>134</v>
      </c>
    </row>
    <row r="377" spans="2:20" ht="12.75">
      <c r="B377" s="11" t="s">
        <v>113</v>
      </c>
      <c r="C377" s="12" t="s">
        <v>71</v>
      </c>
      <c r="D377" s="4" t="s">
        <v>71</v>
      </c>
      <c r="E377" s="4" t="s">
        <v>71</v>
      </c>
      <c r="F377" s="4" t="s">
        <v>71</v>
      </c>
      <c r="G377" s="4" t="s">
        <v>71</v>
      </c>
      <c r="H377" s="4" t="s">
        <v>71</v>
      </c>
      <c r="I377" s="4" t="s">
        <v>71</v>
      </c>
      <c r="J377" s="72">
        <v>33</v>
      </c>
      <c r="K377" s="72">
        <v>33</v>
      </c>
      <c r="L377" s="72">
        <v>66</v>
      </c>
      <c r="M377" s="72"/>
      <c r="N377" s="72"/>
      <c r="O377" s="72"/>
      <c r="P377" s="72"/>
      <c r="Q377" s="72"/>
      <c r="R377" s="42">
        <f t="shared" si="19"/>
        <v>132</v>
      </c>
      <c r="S377" s="42">
        <f t="shared" si="20"/>
        <v>132</v>
      </c>
      <c r="T377" s="80" t="s">
        <v>135</v>
      </c>
    </row>
    <row r="378" spans="2:20" ht="12.75">
      <c r="B378" s="11" t="s">
        <v>73</v>
      </c>
      <c r="C378" s="12" t="s">
        <v>71</v>
      </c>
      <c r="D378" s="38">
        <v>40</v>
      </c>
      <c r="E378" s="72">
        <v>40</v>
      </c>
      <c r="F378" s="4" t="s">
        <v>71</v>
      </c>
      <c r="G378" s="4" t="s">
        <v>71</v>
      </c>
      <c r="H378" s="4" t="s">
        <v>71</v>
      </c>
      <c r="I378" s="4" t="s">
        <v>71</v>
      </c>
      <c r="J378" s="4" t="s">
        <v>71</v>
      </c>
      <c r="K378" s="4" t="s">
        <v>71</v>
      </c>
      <c r="L378" s="4" t="s">
        <v>71</v>
      </c>
      <c r="M378" s="72"/>
      <c r="N378" s="72"/>
      <c r="O378" s="72"/>
      <c r="P378" s="72"/>
      <c r="Q378" s="72"/>
      <c r="R378" s="42">
        <f t="shared" si="19"/>
        <v>80</v>
      </c>
      <c r="S378" s="42">
        <f t="shared" si="20"/>
        <v>80</v>
      </c>
      <c r="T378" s="85" t="s">
        <v>136</v>
      </c>
    </row>
    <row r="379" spans="2:20" ht="12.75">
      <c r="B379" s="11" t="s">
        <v>77</v>
      </c>
      <c r="C379" s="12" t="s">
        <v>71</v>
      </c>
      <c r="D379" s="38">
        <v>30</v>
      </c>
      <c r="E379" s="4" t="s">
        <v>71</v>
      </c>
      <c r="F379" s="4" t="s">
        <v>71</v>
      </c>
      <c r="G379" s="4" t="s">
        <v>71</v>
      </c>
      <c r="H379" s="4" t="s">
        <v>71</v>
      </c>
      <c r="I379" s="4" t="s">
        <v>71</v>
      </c>
      <c r="J379" s="4" t="s">
        <v>71</v>
      </c>
      <c r="K379" s="4" t="s">
        <v>71</v>
      </c>
      <c r="L379" s="74">
        <v>44</v>
      </c>
      <c r="M379" s="72"/>
      <c r="N379" s="72"/>
      <c r="O379" s="72"/>
      <c r="P379" s="72"/>
      <c r="Q379" s="72"/>
      <c r="R379" s="42">
        <f t="shared" si="19"/>
        <v>74</v>
      </c>
      <c r="S379" s="42">
        <f t="shared" si="20"/>
        <v>74</v>
      </c>
      <c r="T379" s="85" t="s">
        <v>137</v>
      </c>
    </row>
    <row r="380" spans="2:20" ht="12.75">
      <c r="B380" s="11" t="s">
        <v>148</v>
      </c>
      <c r="C380" s="12" t="s">
        <v>71</v>
      </c>
      <c r="D380" s="4" t="s">
        <v>71</v>
      </c>
      <c r="E380" s="4" t="s">
        <v>71</v>
      </c>
      <c r="F380" s="4" t="s">
        <v>71</v>
      </c>
      <c r="G380" s="4" t="s">
        <v>71</v>
      </c>
      <c r="H380" s="4" t="s">
        <v>71</v>
      </c>
      <c r="I380" s="4" t="s">
        <v>71</v>
      </c>
      <c r="J380" s="4" t="s">
        <v>71</v>
      </c>
      <c r="K380" s="72">
        <v>66</v>
      </c>
      <c r="L380" s="4" t="s">
        <v>71</v>
      </c>
      <c r="M380" s="72"/>
      <c r="N380" s="72"/>
      <c r="O380" s="72"/>
      <c r="P380" s="72"/>
      <c r="Q380" s="72"/>
      <c r="R380" s="42">
        <f t="shared" si="19"/>
        <v>66</v>
      </c>
      <c r="S380" s="42">
        <f t="shared" si="20"/>
        <v>66</v>
      </c>
      <c r="T380" s="85" t="s">
        <v>138</v>
      </c>
    </row>
    <row r="381" spans="2:20" ht="12.75">
      <c r="B381" s="11" t="s">
        <v>42</v>
      </c>
      <c r="C381" s="38">
        <v>40</v>
      </c>
      <c r="D381" s="4" t="s">
        <v>71</v>
      </c>
      <c r="E381" s="4" t="s">
        <v>71</v>
      </c>
      <c r="F381" s="4" t="s">
        <v>71</v>
      </c>
      <c r="G381" s="4" t="s">
        <v>71</v>
      </c>
      <c r="H381" s="4" t="s">
        <v>71</v>
      </c>
      <c r="I381" s="4" t="s">
        <v>71</v>
      </c>
      <c r="J381" s="4" t="s">
        <v>71</v>
      </c>
      <c r="K381" s="4" t="s">
        <v>71</v>
      </c>
      <c r="L381" s="4" t="s">
        <v>71</v>
      </c>
      <c r="M381" s="72"/>
      <c r="N381" s="72"/>
      <c r="O381" s="72"/>
      <c r="P381" s="72"/>
      <c r="Q381" s="72"/>
      <c r="R381" s="42">
        <f t="shared" si="19"/>
        <v>40</v>
      </c>
      <c r="S381" s="42">
        <f t="shared" si="20"/>
        <v>40</v>
      </c>
      <c r="T381" s="85" t="s">
        <v>156</v>
      </c>
    </row>
    <row r="382" spans="2:20" ht="12.75">
      <c r="B382" s="11" t="s">
        <v>112</v>
      </c>
      <c r="C382" s="4" t="s">
        <v>71</v>
      </c>
      <c r="D382" s="4" t="s">
        <v>71</v>
      </c>
      <c r="E382" s="4" t="s">
        <v>71</v>
      </c>
      <c r="F382" s="4" t="s">
        <v>71</v>
      </c>
      <c r="G382" s="4" t="s">
        <v>71</v>
      </c>
      <c r="H382" s="4" t="s">
        <v>71</v>
      </c>
      <c r="I382" s="4" t="s">
        <v>71</v>
      </c>
      <c r="J382" s="38">
        <v>33</v>
      </c>
      <c r="K382" s="4" t="s">
        <v>71</v>
      </c>
      <c r="L382" s="4" t="s">
        <v>71</v>
      </c>
      <c r="M382" s="72"/>
      <c r="N382" s="72"/>
      <c r="O382" s="72"/>
      <c r="P382" s="38"/>
      <c r="Q382" s="72"/>
      <c r="R382" s="42">
        <f t="shared" si="19"/>
        <v>33</v>
      </c>
      <c r="S382" s="42">
        <f t="shared" si="20"/>
        <v>33</v>
      </c>
      <c r="T382" s="85" t="s">
        <v>158</v>
      </c>
    </row>
    <row r="383" spans="2:20" ht="12.75">
      <c r="B383" s="11" t="s">
        <v>147</v>
      </c>
      <c r="C383" s="4" t="s">
        <v>71</v>
      </c>
      <c r="D383" s="4" t="s">
        <v>71</v>
      </c>
      <c r="E383" s="4" t="s">
        <v>71</v>
      </c>
      <c r="F383" s="4" t="s">
        <v>71</v>
      </c>
      <c r="G383" s="4" t="s">
        <v>71</v>
      </c>
      <c r="H383" s="4" t="s">
        <v>71</v>
      </c>
      <c r="I383" s="4" t="s">
        <v>71</v>
      </c>
      <c r="J383" s="4" t="s">
        <v>71</v>
      </c>
      <c r="K383" s="38">
        <v>33</v>
      </c>
      <c r="L383" s="4" t="s">
        <v>71</v>
      </c>
      <c r="M383" s="72"/>
      <c r="N383" s="72"/>
      <c r="O383" s="72"/>
      <c r="P383" s="38"/>
      <c r="Q383" s="72"/>
      <c r="R383" s="42">
        <f t="shared" si="19"/>
        <v>33</v>
      </c>
      <c r="S383" s="42">
        <f t="shared" si="20"/>
        <v>33</v>
      </c>
      <c r="T383" s="85" t="s">
        <v>158</v>
      </c>
    </row>
    <row r="384" spans="2:20" ht="12.75">
      <c r="B384" s="11" t="s">
        <v>149</v>
      </c>
      <c r="C384" s="4" t="s">
        <v>71</v>
      </c>
      <c r="D384" s="4" t="s">
        <v>71</v>
      </c>
      <c r="E384" s="4" t="s">
        <v>71</v>
      </c>
      <c r="F384" s="4" t="s">
        <v>71</v>
      </c>
      <c r="G384" s="4" t="s">
        <v>71</v>
      </c>
      <c r="H384" s="4" t="s">
        <v>71</v>
      </c>
      <c r="I384" s="4" t="s">
        <v>71</v>
      </c>
      <c r="J384" s="4" t="s">
        <v>71</v>
      </c>
      <c r="K384" s="38">
        <v>33</v>
      </c>
      <c r="L384" s="4" t="s">
        <v>71</v>
      </c>
      <c r="M384" s="72"/>
      <c r="N384" s="72"/>
      <c r="O384" s="72"/>
      <c r="P384" s="38"/>
      <c r="Q384" s="72"/>
      <c r="R384" s="42">
        <f t="shared" si="19"/>
        <v>33</v>
      </c>
      <c r="S384" s="42">
        <f t="shared" si="20"/>
        <v>33</v>
      </c>
      <c r="T384" s="85" t="s">
        <v>158</v>
      </c>
    </row>
    <row r="385" spans="2:20" ht="12.75">
      <c r="B385" s="11" t="s">
        <v>153</v>
      </c>
      <c r="C385" s="4" t="s">
        <v>71</v>
      </c>
      <c r="D385" s="4" t="s">
        <v>71</v>
      </c>
      <c r="E385" s="4" t="s">
        <v>71</v>
      </c>
      <c r="F385" s="4" t="s">
        <v>71</v>
      </c>
      <c r="G385" s="4" t="s">
        <v>71</v>
      </c>
      <c r="H385" s="4" t="s">
        <v>71</v>
      </c>
      <c r="I385" s="4" t="s">
        <v>71</v>
      </c>
      <c r="J385" s="4" t="s">
        <v>71</v>
      </c>
      <c r="K385" s="38">
        <v>33</v>
      </c>
      <c r="L385" s="114" t="s">
        <v>71</v>
      </c>
      <c r="M385" s="72"/>
      <c r="N385" s="72"/>
      <c r="O385" s="72"/>
      <c r="P385" s="38"/>
      <c r="Q385" s="72"/>
      <c r="R385" s="42">
        <f t="shared" si="19"/>
        <v>33</v>
      </c>
      <c r="S385" s="42">
        <f t="shared" si="20"/>
        <v>33</v>
      </c>
      <c r="T385" s="85" t="s">
        <v>158</v>
      </c>
    </row>
    <row r="386" spans="2:20" ht="12.75">
      <c r="B386" s="11" t="s">
        <v>45</v>
      </c>
      <c r="C386" s="72">
        <v>30</v>
      </c>
      <c r="D386" s="4" t="s">
        <v>71</v>
      </c>
      <c r="E386" s="4" t="s">
        <v>71</v>
      </c>
      <c r="F386" s="4" t="s">
        <v>71</v>
      </c>
      <c r="G386" s="4" t="s">
        <v>71</v>
      </c>
      <c r="H386" s="4" t="s">
        <v>71</v>
      </c>
      <c r="I386" s="4" t="s">
        <v>71</v>
      </c>
      <c r="J386" s="4" t="s">
        <v>71</v>
      </c>
      <c r="K386" s="4" t="s">
        <v>71</v>
      </c>
      <c r="L386" s="4" t="s">
        <v>71</v>
      </c>
      <c r="M386" s="72"/>
      <c r="N386" s="72"/>
      <c r="O386" s="72"/>
      <c r="P386" s="72"/>
      <c r="Q386" s="72"/>
      <c r="R386" s="42">
        <f t="shared" si="19"/>
        <v>30</v>
      </c>
      <c r="S386" s="42">
        <f t="shared" si="20"/>
        <v>30</v>
      </c>
      <c r="T386" s="85" t="s">
        <v>155</v>
      </c>
    </row>
    <row r="387" spans="2:20" ht="12.75">
      <c r="B387" s="11" t="s">
        <v>41</v>
      </c>
      <c r="C387" s="90">
        <v>30</v>
      </c>
      <c r="D387" s="4" t="s">
        <v>71</v>
      </c>
      <c r="E387" s="4" t="s">
        <v>71</v>
      </c>
      <c r="F387" s="4" t="s">
        <v>71</v>
      </c>
      <c r="G387" s="4" t="s">
        <v>71</v>
      </c>
      <c r="H387" s="4" t="s">
        <v>71</v>
      </c>
      <c r="I387" s="4" t="s">
        <v>71</v>
      </c>
      <c r="J387" s="4" t="s">
        <v>71</v>
      </c>
      <c r="K387" s="4" t="s">
        <v>71</v>
      </c>
      <c r="L387" s="4" t="s">
        <v>71</v>
      </c>
      <c r="M387" s="72"/>
      <c r="N387" s="72"/>
      <c r="O387" s="72"/>
      <c r="P387" s="72"/>
      <c r="Q387" s="72"/>
      <c r="R387" s="42">
        <f t="shared" si="19"/>
        <v>30</v>
      </c>
      <c r="S387" s="42">
        <f t="shared" si="20"/>
        <v>30</v>
      </c>
      <c r="T387" s="85" t="s">
        <v>155</v>
      </c>
    </row>
    <row r="388" spans="2:20" ht="13.5" thickBot="1">
      <c r="B388" s="56" t="s">
        <v>47</v>
      </c>
      <c r="C388" s="206">
        <v>30</v>
      </c>
      <c r="D388" s="57" t="s">
        <v>71</v>
      </c>
      <c r="E388" s="57" t="s">
        <v>71</v>
      </c>
      <c r="F388" s="57" t="s">
        <v>71</v>
      </c>
      <c r="G388" s="57" t="s">
        <v>71</v>
      </c>
      <c r="H388" s="57" t="s">
        <v>71</v>
      </c>
      <c r="I388" s="52" t="s">
        <v>71</v>
      </c>
      <c r="J388" s="57" t="s">
        <v>71</v>
      </c>
      <c r="K388" s="52" t="s">
        <v>71</v>
      </c>
      <c r="L388" s="52" t="s">
        <v>71</v>
      </c>
      <c r="M388" s="77"/>
      <c r="N388" s="77"/>
      <c r="O388" s="77"/>
      <c r="P388" s="77"/>
      <c r="Q388" s="77"/>
      <c r="R388" s="58">
        <f t="shared" si="19"/>
        <v>30</v>
      </c>
      <c r="S388" s="43">
        <f t="shared" si="20"/>
        <v>30</v>
      </c>
      <c r="T388" s="81" t="s">
        <v>155</v>
      </c>
    </row>
    <row r="389" ht="13.5" thickBot="1"/>
    <row r="390" spans="2:20" ht="13.5" thickBot="1">
      <c r="B390" s="40" t="s">
        <v>59</v>
      </c>
      <c r="C390" s="6">
        <v>1</v>
      </c>
      <c r="D390" s="7">
        <v>2</v>
      </c>
      <c r="E390" s="7">
        <v>3</v>
      </c>
      <c r="F390" s="7">
        <v>4</v>
      </c>
      <c r="G390" s="7">
        <v>5</v>
      </c>
      <c r="H390" s="7">
        <v>6</v>
      </c>
      <c r="I390" s="7">
        <v>7</v>
      </c>
      <c r="J390" s="79">
        <v>8</v>
      </c>
      <c r="K390" s="7">
        <v>9</v>
      </c>
      <c r="L390" s="7">
        <v>10</v>
      </c>
      <c r="M390" s="7">
        <v>11</v>
      </c>
      <c r="N390" s="7">
        <v>12</v>
      </c>
      <c r="O390" s="7">
        <v>13</v>
      </c>
      <c r="P390" s="7">
        <v>14</v>
      </c>
      <c r="Q390" s="46">
        <v>17</v>
      </c>
      <c r="R390" s="45" t="s">
        <v>0</v>
      </c>
      <c r="S390" s="7" t="s">
        <v>1</v>
      </c>
      <c r="T390" s="46" t="s">
        <v>2</v>
      </c>
    </row>
    <row r="391" spans="2:20" ht="12.75">
      <c r="B391" s="48" t="s">
        <v>50</v>
      </c>
      <c r="C391" s="119">
        <v>100</v>
      </c>
      <c r="D391" s="200">
        <v>100</v>
      </c>
      <c r="E391" s="34">
        <v>100</v>
      </c>
      <c r="F391" s="34">
        <v>100</v>
      </c>
      <c r="G391" s="34">
        <v>100</v>
      </c>
      <c r="H391" s="34">
        <v>100</v>
      </c>
      <c r="I391" s="4" t="s">
        <v>71</v>
      </c>
      <c r="J391" s="70">
        <v>110</v>
      </c>
      <c r="K391" s="70">
        <v>110</v>
      </c>
      <c r="L391" s="182">
        <v>66</v>
      </c>
      <c r="M391" s="87"/>
      <c r="N391" s="70"/>
      <c r="O391" s="34"/>
      <c r="P391" s="34"/>
      <c r="Q391" s="34"/>
      <c r="R391" s="44">
        <f aca="true" t="shared" si="21" ref="R391:R407">SUM(C391:P391)</f>
        <v>886</v>
      </c>
      <c r="S391" s="44">
        <f>SUM(C391:Q391)-C391-L391</f>
        <v>720</v>
      </c>
      <c r="T391" s="84" t="s">
        <v>122</v>
      </c>
    </row>
    <row r="392" spans="2:20" ht="12.75">
      <c r="B392" s="48" t="s">
        <v>55</v>
      </c>
      <c r="C392" s="38">
        <v>80</v>
      </c>
      <c r="D392" s="38">
        <v>80</v>
      </c>
      <c r="E392" s="4" t="s">
        <v>71</v>
      </c>
      <c r="F392" s="4" t="s">
        <v>71</v>
      </c>
      <c r="G392" s="72">
        <v>80</v>
      </c>
      <c r="H392" s="38">
        <v>80</v>
      </c>
      <c r="I392" s="4" t="s">
        <v>71</v>
      </c>
      <c r="J392" s="34">
        <v>66</v>
      </c>
      <c r="K392" s="70">
        <v>88</v>
      </c>
      <c r="L392" s="35">
        <v>66</v>
      </c>
      <c r="M392" s="70"/>
      <c r="N392" s="70"/>
      <c r="O392" s="70"/>
      <c r="P392" s="34"/>
      <c r="Q392" s="70"/>
      <c r="R392" s="44">
        <f t="shared" si="21"/>
        <v>540</v>
      </c>
      <c r="S392" s="44">
        <f aca="true" t="shared" si="22" ref="S392:S407">SUM(C392:Q392)</f>
        <v>540</v>
      </c>
      <c r="T392" s="80" t="s">
        <v>121</v>
      </c>
    </row>
    <row r="393" spans="2:20" ht="12.75">
      <c r="B393" s="49" t="s">
        <v>21</v>
      </c>
      <c r="C393" s="71">
        <v>80</v>
      </c>
      <c r="D393" s="73" t="s">
        <v>71</v>
      </c>
      <c r="E393" s="38">
        <v>80</v>
      </c>
      <c r="F393" s="38">
        <v>80</v>
      </c>
      <c r="G393" s="72">
        <v>60</v>
      </c>
      <c r="H393" s="72">
        <v>60</v>
      </c>
      <c r="I393" s="4" t="s">
        <v>71</v>
      </c>
      <c r="J393" s="4" t="s">
        <v>71</v>
      </c>
      <c r="K393" s="4" t="s">
        <v>71</v>
      </c>
      <c r="L393" s="74">
        <v>110</v>
      </c>
      <c r="M393" s="72"/>
      <c r="N393" s="72"/>
      <c r="O393" s="72"/>
      <c r="P393" s="72"/>
      <c r="Q393" s="72"/>
      <c r="R393" s="42">
        <f t="shared" si="21"/>
        <v>470</v>
      </c>
      <c r="S393" s="44">
        <f t="shared" si="22"/>
        <v>470</v>
      </c>
      <c r="T393" s="80" t="s">
        <v>123</v>
      </c>
    </row>
    <row r="394" spans="2:20" ht="12.75">
      <c r="B394" s="49" t="s">
        <v>53</v>
      </c>
      <c r="C394" s="33">
        <v>80</v>
      </c>
      <c r="D394" s="201" t="s">
        <v>71</v>
      </c>
      <c r="E394" s="207">
        <v>40</v>
      </c>
      <c r="F394" s="4" t="s">
        <v>71</v>
      </c>
      <c r="G394" s="38">
        <v>60</v>
      </c>
      <c r="H394" s="72">
        <v>60</v>
      </c>
      <c r="I394" s="4" t="s">
        <v>71</v>
      </c>
      <c r="J394" s="38">
        <v>44</v>
      </c>
      <c r="K394" s="4" t="s">
        <v>71</v>
      </c>
      <c r="L394" s="39">
        <v>44</v>
      </c>
      <c r="M394" s="38"/>
      <c r="N394" s="72"/>
      <c r="O394" s="72"/>
      <c r="P394" s="72"/>
      <c r="Q394" s="72"/>
      <c r="R394" s="42">
        <f t="shared" si="21"/>
        <v>328</v>
      </c>
      <c r="S394" s="44">
        <f t="shared" si="22"/>
        <v>328</v>
      </c>
      <c r="T394" s="80" t="s">
        <v>124</v>
      </c>
    </row>
    <row r="395" spans="2:20" ht="12.75">
      <c r="B395" s="49" t="s">
        <v>51</v>
      </c>
      <c r="C395" s="71">
        <v>60</v>
      </c>
      <c r="D395" s="72">
        <v>60</v>
      </c>
      <c r="E395" s="72">
        <v>60</v>
      </c>
      <c r="F395" s="47" t="s">
        <v>71</v>
      </c>
      <c r="G395" s="38">
        <v>40</v>
      </c>
      <c r="H395" s="4" t="s">
        <v>71</v>
      </c>
      <c r="I395" s="4" t="s">
        <v>71</v>
      </c>
      <c r="J395" s="4" t="s">
        <v>71</v>
      </c>
      <c r="K395" s="4" t="s">
        <v>71</v>
      </c>
      <c r="L395" s="39">
        <v>88</v>
      </c>
      <c r="M395" s="38"/>
      <c r="N395" s="72"/>
      <c r="O395" s="72"/>
      <c r="P395" s="72"/>
      <c r="Q395" s="72"/>
      <c r="R395" s="42">
        <f t="shared" si="21"/>
        <v>308</v>
      </c>
      <c r="S395" s="44">
        <f t="shared" si="22"/>
        <v>308</v>
      </c>
      <c r="T395" s="80" t="s">
        <v>125</v>
      </c>
    </row>
    <row r="396" spans="2:20" ht="12.75">
      <c r="B396" s="49" t="s">
        <v>52</v>
      </c>
      <c r="C396" s="37">
        <v>60</v>
      </c>
      <c r="D396" s="38">
        <v>60</v>
      </c>
      <c r="E396" s="72">
        <v>40</v>
      </c>
      <c r="F396" s="4" t="s">
        <v>71</v>
      </c>
      <c r="G396" s="4" t="s">
        <v>71</v>
      </c>
      <c r="H396" s="4" t="s">
        <v>71</v>
      </c>
      <c r="I396" s="4" t="s">
        <v>71</v>
      </c>
      <c r="J396" s="4" t="s">
        <v>71</v>
      </c>
      <c r="K396" s="4" t="s">
        <v>71</v>
      </c>
      <c r="L396" s="4" t="s">
        <v>71</v>
      </c>
      <c r="M396" s="72"/>
      <c r="N396" s="72"/>
      <c r="O396" s="72"/>
      <c r="P396" s="72"/>
      <c r="Q396" s="72"/>
      <c r="R396" s="42">
        <f t="shared" si="21"/>
        <v>160</v>
      </c>
      <c r="S396" s="44">
        <f t="shared" si="22"/>
        <v>160</v>
      </c>
      <c r="T396" s="80" t="s">
        <v>126</v>
      </c>
    </row>
    <row r="397" spans="2:20" ht="12.75">
      <c r="B397" s="49" t="s">
        <v>94</v>
      </c>
      <c r="C397" s="12" t="s">
        <v>71</v>
      </c>
      <c r="D397" s="4" t="s">
        <v>71</v>
      </c>
      <c r="E397" s="4" t="s">
        <v>71</v>
      </c>
      <c r="F397" s="72">
        <v>60</v>
      </c>
      <c r="G397" s="4" t="s">
        <v>71</v>
      </c>
      <c r="H397" s="4" t="s">
        <v>71</v>
      </c>
      <c r="I397" s="4" t="s">
        <v>71</v>
      </c>
      <c r="J397" s="38">
        <v>66</v>
      </c>
      <c r="K397" s="4" t="s">
        <v>71</v>
      </c>
      <c r="L397" s="4" t="s">
        <v>71</v>
      </c>
      <c r="M397" s="38"/>
      <c r="N397" s="38"/>
      <c r="O397" s="38"/>
      <c r="P397" s="38"/>
      <c r="Q397" s="38"/>
      <c r="R397" s="42">
        <f t="shared" si="21"/>
        <v>126</v>
      </c>
      <c r="S397" s="44">
        <f t="shared" si="22"/>
        <v>126</v>
      </c>
      <c r="T397" s="80" t="s">
        <v>128</v>
      </c>
    </row>
    <row r="398" spans="2:20" ht="12.75">
      <c r="B398" s="49" t="s">
        <v>88</v>
      </c>
      <c r="C398" s="12" t="s">
        <v>71</v>
      </c>
      <c r="D398" s="4" t="s">
        <v>71</v>
      </c>
      <c r="E398" s="72">
        <v>60</v>
      </c>
      <c r="F398" s="4" t="s">
        <v>71</v>
      </c>
      <c r="G398" s="4" t="s">
        <v>71</v>
      </c>
      <c r="H398" s="4" t="s">
        <v>71</v>
      </c>
      <c r="I398" s="4" t="s">
        <v>71</v>
      </c>
      <c r="J398" s="72">
        <v>44</v>
      </c>
      <c r="K398" s="4" t="s">
        <v>71</v>
      </c>
      <c r="L398" s="4" t="s">
        <v>71</v>
      </c>
      <c r="M398" s="38"/>
      <c r="N398" s="72"/>
      <c r="O398" s="72"/>
      <c r="P398" s="72"/>
      <c r="Q398" s="72"/>
      <c r="R398" s="42">
        <f t="shared" si="21"/>
        <v>104</v>
      </c>
      <c r="S398" s="44">
        <f t="shared" si="22"/>
        <v>104</v>
      </c>
      <c r="T398" s="80" t="s">
        <v>129</v>
      </c>
    </row>
    <row r="399" spans="2:20" ht="12.75">
      <c r="B399" s="49" t="s">
        <v>114</v>
      </c>
      <c r="C399" s="4" t="s">
        <v>71</v>
      </c>
      <c r="D399" s="4" t="s">
        <v>71</v>
      </c>
      <c r="E399" s="4" t="s">
        <v>71</v>
      </c>
      <c r="F399" s="4" t="s">
        <v>71</v>
      </c>
      <c r="G399" s="4" t="s">
        <v>71</v>
      </c>
      <c r="H399" s="4" t="s">
        <v>71</v>
      </c>
      <c r="I399" s="4" t="s">
        <v>71</v>
      </c>
      <c r="J399" s="38">
        <v>88</v>
      </c>
      <c r="K399" s="4" t="s">
        <v>71</v>
      </c>
      <c r="L399" s="4" t="s">
        <v>71</v>
      </c>
      <c r="M399" s="72"/>
      <c r="N399" s="72"/>
      <c r="O399" s="72"/>
      <c r="P399" s="72"/>
      <c r="Q399" s="72"/>
      <c r="R399" s="42">
        <f t="shared" si="21"/>
        <v>88</v>
      </c>
      <c r="S399" s="44">
        <f t="shared" si="22"/>
        <v>88</v>
      </c>
      <c r="T399" s="80" t="s">
        <v>130</v>
      </c>
    </row>
    <row r="400" spans="2:20" ht="12.75">
      <c r="B400" s="49" t="s">
        <v>70</v>
      </c>
      <c r="C400" s="12" t="s">
        <v>71</v>
      </c>
      <c r="D400" s="72">
        <v>40</v>
      </c>
      <c r="E400" s="4" t="s">
        <v>71</v>
      </c>
      <c r="F400" s="4" t="s">
        <v>71</v>
      </c>
      <c r="G400" s="4" t="s">
        <v>71</v>
      </c>
      <c r="H400" s="4" t="s">
        <v>71</v>
      </c>
      <c r="I400" s="4" t="s">
        <v>71</v>
      </c>
      <c r="J400" s="38">
        <v>44</v>
      </c>
      <c r="K400" s="4" t="s">
        <v>71</v>
      </c>
      <c r="L400" s="4" t="s">
        <v>71</v>
      </c>
      <c r="M400" s="72"/>
      <c r="N400" s="72"/>
      <c r="O400" s="72"/>
      <c r="P400" s="38"/>
      <c r="Q400" s="72"/>
      <c r="R400" s="42">
        <f t="shared" si="21"/>
        <v>84</v>
      </c>
      <c r="S400" s="44">
        <f t="shared" si="22"/>
        <v>84</v>
      </c>
      <c r="T400" s="80" t="s">
        <v>131</v>
      </c>
    </row>
    <row r="401" spans="2:20" ht="12.75">
      <c r="B401" s="49" t="s">
        <v>151</v>
      </c>
      <c r="C401" s="67" t="s">
        <v>71</v>
      </c>
      <c r="D401" s="12" t="s">
        <v>71</v>
      </c>
      <c r="E401" s="12" t="s">
        <v>71</v>
      </c>
      <c r="F401" s="4" t="s">
        <v>71</v>
      </c>
      <c r="G401" s="4" t="s">
        <v>71</v>
      </c>
      <c r="H401" s="4" t="s">
        <v>71</v>
      </c>
      <c r="I401" s="4" t="s">
        <v>71</v>
      </c>
      <c r="J401" s="4" t="s">
        <v>71</v>
      </c>
      <c r="K401" s="38">
        <v>66</v>
      </c>
      <c r="L401" s="4" t="s">
        <v>71</v>
      </c>
      <c r="M401" s="38"/>
      <c r="N401" s="72"/>
      <c r="O401" s="72"/>
      <c r="P401" s="72"/>
      <c r="Q401" s="72"/>
      <c r="R401" s="42">
        <f t="shared" si="21"/>
        <v>66</v>
      </c>
      <c r="S401" s="44">
        <f t="shared" si="22"/>
        <v>66</v>
      </c>
      <c r="T401" s="80" t="s">
        <v>132</v>
      </c>
    </row>
    <row r="402" spans="2:20" ht="12.75">
      <c r="B402" s="49" t="s">
        <v>150</v>
      </c>
      <c r="C402" s="67" t="s">
        <v>71</v>
      </c>
      <c r="D402" s="12" t="s">
        <v>71</v>
      </c>
      <c r="E402" s="12" t="s">
        <v>71</v>
      </c>
      <c r="F402" s="4" t="s">
        <v>71</v>
      </c>
      <c r="G402" s="4" t="s">
        <v>71</v>
      </c>
      <c r="H402" s="4" t="s">
        <v>71</v>
      </c>
      <c r="I402" s="4" t="s">
        <v>71</v>
      </c>
      <c r="J402" s="4" t="s">
        <v>71</v>
      </c>
      <c r="K402" s="38">
        <v>66</v>
      </c>
      <c r="L402" s="4" t="s">
        <v>71</v>
      </c>
      <c r="M402" s="38"/>
      <c r="N402" s="72"/>
      <c r="O402" s="72"/>
      <c r="P402" s="72"/>
      <c r="Q402" s="72"/>
      <c r="R402" s="42">
        <f t="shared" si="21"/>
        <v>66</v>
      </c>
      <c r="S402" s="44">
        <f t="shared" si="22"/>
        <v>66</v>
      </c>
      <c r="T402" s="80" t="s">
        <v>132</v>
      </c>
    </row>
    <row r="403" spans="2:20" ht="12.75">
      <c r="B403" s="49" t="s">
        <v>25</v>
      </c>
      <c r="C403" s="37">
        <v>60</v>
      </c>
      <c r="D403" s="4" t="s">
        <v>71</v>
      </c>
      <c r="E403" s="4" t="s">
        <v>71</v>
      </c>
      <c r="F403" s="4" t="s">
        <v>71</v>
      </c>
      <c r="G403" s="4" t="s">
        <v>71</v>
      </c>
      <c r="H403" s="4" t="s">
        <v>71</v>
      </c>
      <c r="I403" s="4" t="s">
        <v>71</v>
      </c>
      <c r="J403" s="4" t="s">
        <v>71</v>
      </c>
      <c r="K403" s="4" t="s">
        <v>71</v>
      </c>
      <c r="L403" s="4" t="s">
        <v>71</v>
      </c>
      <c r="M403" s="38"/>
      <c r="N403" s="38"/>
      <c r="O403" s="38"/>
      <c r="P403" s="38"/>
      <c r="Q403" s="38"/>
      <c r="R403" s="42">
        <f t="shared" si="21"/>
        <v>60</v>
      </c>
      <c r="S403" s="44">
        <f t="shared" si="22"/>
        <v>60</v>
      </c>
      <c r="T403" s="80" t="s">
        <v>139</v>
      </c>
    </row>
    <row r="404" spans="2:20" ht="12.75">
      <c r="B404" s="60" t="s">
        <v>54</v>
      </c>
      <c r="C404" s="37">
        <v>60</v>
      </c>
      <c r="D404" s="12" t="s">
        <v>71</v>
      </c>
      <c r="E404" s="63" t="s">
        <v>71</v>
      </c>
      <c r="F404" s="4" t="s">
        <v>71</v>
      </c>
      <c r="G404" s="4" t="s">
        <v>71</v>
      </c>
      <c r="H404" s="4" t="s">
        <v>71</v>
      </c>
      <c r="I404" s="4" t="s">
        <v>71</v>
      </c>
      <c r="J404" s="63" t="s">
        <v>71</v>
      </c>
      <c r="K404" s="4" t="s">
        <v>71</v>
      </c>
      <c r="L404" s="4" t="s">
        <v>71</v>
      </c>
      <c r="M404" s="168"/>
      <c r="N404" s="168"/>
      <c r="O404" s="168"/>
      <c r="P404" s="168"/>
      <c r="Q404" s="168"/>
      <c r="R404" s="42">
        <f t="shared" si="21"/>
        <v>60</v>
      </c>
      <c r="S404" s="44">
        <f t="shared" si="22"/>
        <v>60</v>
      </c>
      <c r="T404" s="80" t="s">
        <v>139</v>
      </c>
    </row>
    <row r="405" spans="2:20" ht="12.75">
      <c r="B405" s="49" t="s">
        <v>93</v>
      </c>
      <c r="C405" s="4" t="s">
        <v>71</v>
      </c>
      <c r="D405" s="4" t="s">
        <v>71</v>
      </c>
      <c r="E405" s="4" t="s">
        <v>71</v>
      </c>
      <c r="F405" s="72">
        <v>60</v>
      </c>
      <c r="G405" s="4" t="s">
        <v>71</v>
      </c>
      <c r="H405" s="4" t="s">
        <v>71</v>
      </c>
      <c r="I405" s="4" t="s">
        <v>71</v>
      </c>
      <c r="J405" s="4" t="s">
        <v>71</v>
      </c>
      <c r="K405" s="4" t="s">
        <v>71</v>
      </c>
      <c r="L405" s="4" t="s">
        <v>71</v>
      </c>
      <c r="M405" s="72"/>
      <c r="N405" s="72"/>
      <c r="O405" s="72"/>
      <c r="P405" s="72"/>
      <c r="Q405" s="72"/>
      <c r="R405" s="42">
        <f t="shared" si="21"/>
        <v>60</v>
      </c>
      <c r="S405" s="44">
        <f t="shared" si="22"/>
        <v>60</v>
      </c>
      <c r="T405" s="80" t="s">
        <v>139</v>
      </c>
    </row>
    <row r="406" spans="2:20" ht="12.75">
      <c r="B406" s="49" t="s">
        <v>115</v>
      </c>
      <c r="C406" s="67" t="s">
        <v>71</v>
      </c>
      <c r="D406" s="12" t="s">
        <v>71</v>
      </c>
      <c r="E406" s="12" t="s">
        <v>71</v>
      </c>
      <c r="F406" s="4" t="s">
        <v>71</v>
      </c>
      <c r="G406" s="4" t="s">
        <v>71</v>
      </c>
      <c r="H406" s="4" t="s">
        <v>71</v>
      </c>
      <c r="I406" s="4" t="s">
        <v>71</v>
      </c>
      <c r="J406" s="38">
        <v>44</v>
      </c>
      <c r="K406" s="4" t="s">
        <v>71</v>
      </c>
      <c r="L406" s="4" t="s">
        <v>71</v>
      </c>
      <c r="M406" s="38"/>
      <c r="N406" s="72"/>
      <c r="O406" s="72"/>
      <c r="P406" s="72"/>
      <c r="Q406" s="72"/>
      <c r="R406" s="42">
        <f t="shared" si="21"/>
        <v>44</v>
      </c>
      <c r="S406" s="44">
        <f t="shared" si="22"/>
        <v>44</v>
      </c>
      <c r="T406" s="80" t="s">
        <v>138</v>
      </c>
    </row>
    <row r="407" spans="2:20" ht="13.5" thickBot="1">
      <c r="B407" s="66" t="s">
        <v>97</v>
      </c>
      <c r="C407" s="59" t="s">
        <v>71</v>
      </c>
      <c r="D407" s="65" t="s">
        <v>71</v>
      </c>
      <c r="E407" s="65" t="s">
        <v>71</v>
      </c>
      <c r="F407" s="65" t="s">
        <v>71</v>
      </c>
      <c r="G407" s="77">
        <v>40</v>
      </c>
      <c r="H407" s="65" t="s">
        <v>71</v>
      </c>
      <c r="I407" s="52" t="s">
        <v>71</v>
      </c>
      <c r="J407" s="65" t="s">
        <v>71</v>
      </c>
      <c r="K407" s="52" t="s">
        <v>71</v>
      </c>
      <c r="L407" s="52" t="s">
        <v>71</v>
      </c>
      <c r="M407" s="77"/>
      <c r="N407" s="77"/>
      <c r="O407" s="77"/>
      <c r="P407" s="77"/>
      <c r="Q407" s="77"/>
      <c r="R407" s="58">
        <f t="shared" si="21"/>
        <v>40</v>
      </c>
      <c r="S407" s="43">
        <f t="shared" si="22"/>
        <v>40</v>
      </c>
      <c r="T407" s="81" t="s">
        <v>156</v>
      </c>
    </row>
    <row r="408" ht="13.5" thickBot="1"/>
    <row r="409" spans="2:20" ht="13.5" thickBot="1">
      <c r="B409" s="40" t="s">
        <v>63</v>
      </c>
      <c r="C409" s="6">
        <v>1</v>
      </c>
      <c r="D409" s="7">
        <v>2</v>
      </c>
      <c r="E409" s="7">
        <v>3</v>
      </c>
      <c r="F409" s="7">
        <v>4</v>
      </c>
      <c r="G409" s="7">
        <v>5</v>
      </c>
      <c r="H409" s="7">
        <v>6</v>
      </c>
      <c r="I409" s="7">
        <v>7</v>
      </c>
      <c r="J409" s="79">
        <v>8</v>
      </c>
      <c r="K409" s="7">
        <v>9</v>
      </c>
      <c r="L409" s="7">
        <v>10</v>
      </c>
      <c r="M409" s="7">
        <v>11</v>
      </c>
      <c r="N409" s="7">
        <v>12</v>
      </c>
      <c r="O409" s="7">
        <v>13</v>
      </c>
      <c r="P409" s="7">
        <v>14</v>
      </c>
      <c r="Q409" s="46">
        <v>17</v>
      </c>
      <c r="R409" s="45" t="s">
        <v>0</v>
      </c>
      <c r="S409" s="7" t="s">
        <v>1</v>
      </c>
      <c r="T409" s="46" t="s">
        <v>2</v>
      </c>
    </row>
    <row r="410" spans="2:20" ht="12.75">
      <c r="B410" s="83" t="s">
        <v>116</v>
      </c>
      <c r="C410" s="96" t="s">
        <v>71</v>
      </c>
      <c r="D410" s="96" t="s">
        <v>71</v>
      </c>
      <c r="E410" s="96" t="s">
        <v>71</v>
      </c>
      <c r="F410" s="96" t="s">
        <v>71</v>
      </c>
      <c r="G410" s="96" t="s">
        <v>71</v>
      </c>
      <c r="H410" s="96" t="s">
        <v>71</v>
      </c>
      <c r="I410" s="96" t="s">
        <v>71</v>
      </c>
      <c r="J410" s="64">
        <v>110</v>
      </c>
      <c r="K410" s="64">
        <v>110</v>
      </c>
      <c r="L410" s="96" t="s">
        <v>71</v>
      </c>
      <c r="M410" s="94"/>
      <c r="N410" s="93"/>
      <c r="O410" s="93"/>
      <c r="P410" s="93"/>
      <c r="Q410" s="93"/>
      <c r="R410" s="82">
        <f>SUM(C410:P410)</f>
        <v>220</v>
      </c>
      <c r="S410" s="82">
        <f>SUM(C410:Q410)</f>
        <v>220</v>
      </c>
      <c r="T410" s="84" t="s">
        <v>122</v>
      </c>
    </row>
    <row r="411" spans="2:20" ht="12.75">
      <c r="B411" s="9" t="s">
        <v>116</v>
      </c>
      <c r="C411" s="54" t="s">
        <v>71</v>
      </c>
      <c r="D411" s="54" t="s">
        <v>71</v>
      </c>
      <c r="E411" s="54" t="s">
        <v>71</v>
      </c>
      <c r="F411" s="54" t="s">
        <v>71</v>
      </c>
      <c r="G411" s="54" t="s">
        <v>71</v>
      </c>
      <c r="H411" s="54" t="s">
        <v>71</v>
      </c>
      <c r="I411" s="54" t="s">
        <v>71</v>
      </c>
      <c r="J411" s="54" t="s">
        <v>71</v>
      </c>
      <c r="K411" s="68">
        <v>88</v>
      </c>
      <c r="L411" s="54" t="s">
        <v>71</v>
      </c>
      <c r="M411" s="104"/>
      <c r="N411" s="105"/>
      <c r="O411" s="105"/>
      <c r="P411" s="105"/>
      <c r="Q411" s="105"/>
      <c r="R411" s="44">
        <f>SUM(C411:P411)</f>
        <v>88</v>
      </c>
      <c r="S411" s="44">
        <f>SUM(C411:Q411)</f>
        <v>88</v>
      </c>
      <c r="T411" s="80" t="s">
        <v>127</v>
      </c>
    </row>
    <row r="412" spans="2:20" ht="13.5" thickBot="1">
      <c r="B412" s="56" t="s">
        <v>117</v>
      </c>
      <c r="C412" s="65" t="s">
        <v>71</v>
      </c>
      <c r="D412" s="65" t="s">
        <v>71</v>
      </c>
      <c r="E412" s="65" t="s">
        <v>71</v>
      </c>
      <c r="F412" s="65" t="s">
        <v>71</v>
      </c>
      <c r="G412" s="65" t="s">
        <v>71</v>
      </c>
      <c r="H412" s="65" t="s">
        <v>71</v>
      </c>
      <c r="I412" s="65" t="s">
        <v>71</v>
      </c>
      <c r="J412" s="95">
        <v>88</v>
      </c>
      <c r="K412" s="106" t="s">
        <v>71</v>
      </c>
      <c r="L412" s="65" t="s">
        <v>71</v>
      </c>
      <c r="M412" s="92"/>
      <c r="N412" s="91"/>
      <c r="O412" s="91"/>
      <c r="P412" s="91"/>
      <c r="Q412" s="91"/>
      <c r="R412" s="58">
        <f>SUM(C412:P412)</f>
        <v>88</v>
      </c>
      <c r="S412" s="43">
        <f>SUM(C412:Q412)</f>
        <v>88</v>
      </c>
      <c r="T412" s="81" t="s">
        <v>127</v>
      </c>
    </row>
    <row r="413" ht="13.5" thickBot="1"/>
    <row r="414" spans="2:20" ht="13.5" thickBot="1">
      <c r="B414" s="40" t="s">
        <v>64</v>
      </c>
      <c r="C414" s="6">
        <v>1</v>
      </c>
      <c r="D414" s="7">
        <v>2</v>
      </c>
      <c r="E414" s="7">
        <v>3</v>
      </c>
      <c r="F414" s="7">
        <v>4</v>
      </c>
      <c r="G414" s="7">
        <v>5</v>
      </c>
      <c r="H414" s="7">
        <v>6</v>
      </c>
      <c r="I414" s="7">
        <v>7</v>
      </c>
      <c r="J414" s="79">
        <v>8</v>
      </c>
      <c r="K414" s="7">
        <v>9</v>
      </c>
      <c r="L414" s="7">
        <v>10</v>
      </c>
      <c r="M414" s="7">
        <v>11</v>
      </c>
      <c r="N414" s="7">
        <v>12</v>
      </c>
      <c r="O414" s="7">
        <v>13</v>
      </c>
      <c r="P414" s="7">
        <v>14</v>
      </c>
      <c r="Q414" s="46">
        <v>17</v>
      </c>
      <c r="R414" s="45" t="s">
        <v>0</v>
      </c>
      <c r="S414" s="7" t="s">
        <v>1</v>
      </c>
      <c r="T414" s="46" t="s">
        <v>2</v>
      </c>
    </row>
    <row r="415" spans="2:20" ht="12.75">
      <c r="B415" s="9" t="s">
        <v>30</v>
      </c>
      <c r="C415" s="33">
        <v>100</v>
      </c>
      <c r="D415" s="71">
        <v>80</v>
      </c>
      <c r="E415" s="37">
        <v>100</v>
      </c>
      <c r="F415" s="47" t="s">
        <v>71</v>
      </c>
      <c r="G415" s="47" t="s">
        <v>71</v>
      </c>
      <c r="H415" s="47" t="s">
        <v>71</v>
      </c>
      <c r="I415" s="47" t="s">
        <v>71</v>
      </c>
      <c r="J415" s="47" t="s">
        <v>71</v>
      </c>
      <c r="K415" s="47" t="s">
        <v>71</v>
      </c>
      <c r="L415" s="47" t="s">
        <v>71</v>
      </c>
      <c r="M415" s="36"/>
      <c r="N415" s="34"/>
      <c r="O415" s="34"/>
      <c r="P415" s="34"/>
      <c r="Q415" s="34"/>
      <c r="R415" s="44">
        <f>SUM(C415:P415)</f>
        <v>280</v>
      </c>
      <c r="S415" s="82">
        <f>SUM(C415:Q415)</f>
        <v>280</v>
      </c>
      <c r="T415" s="84" t="s">
        <v>122</v>
      </c>
    </row>
    <row r="416" spans="2:20" ht="12.75">
      <c r="B416" s="11" t="s">
        <v>68</v>
      </c>
      <c r="C416" s="12" t="s">
        <v>71</v>
      </c>
      <c r="D416" s="38">
        <v>100</v>
      </c>
      <c r="E416" s="38">
        <v>80</v>
      </c>
      <c r="F416" s="73" t="s">
        <v>71</v>
      </c>
      <c r="G416" s="73" t="s">
        <v>71</v>
      </c>
      <c r="H416" s="73" t="s">
        <v>71</v>
      </c>
      <c r="I416" s="73" t="s">
        <v>71</v>
      </c>
      <c r="J416" s="73" t="s">
        <v>71</v>
      </c>
      <c r="K416" s="73" t="s">
        <v>71</v>
      </c>
      <c r="L416" s="73" t="s">
        <v>71</v>
      </c>
      <c r="M416" s="72"/>
      <c r="N416" s="72"/>
      <c r="O416" s="72"/>
      <c r="P416" s="38"/>
      <c r="Q416" s="72"/>
      <c r="R416" s="42">
        <f>SUM(C416:P416)</f>
        <v>180</v>
      </c>
      <c r="S416" s="44">
        <f>SUM(C416:Q416)</f>
        <v>180</v>
      </c>
      <c r="T416" s="80" t="s">
        <v>121</v>
      </c>
    </row>
    <row r="417" spans="2:20" ht="12.75">
      <c r="B417" s="11" t="s">
        <v>56</v>
      </c>
      <c r="C417" s="37">
        <v>80</v>
      </c>
      <c r="D417" s="12" t="s">
        <v>71</v>
      </c>
      <c r="E417" s="12" t="s">
        <v>71</v>
      </c>
      <c r="F417" s="4" t="s">
        <v>71</v>
      </c>
      <c r="G417" s="4" t="s">
        <v>71</v>
      </c>
      <c r="H417" s="4" t="s">
        <v>71</v>
      </c>
      <c r="I417" s="4" t="s">
        <v>71</v>
      </c>
      <c r="J417" s="4" t="s">
        <v>71</v>
      </c>
      <c r="K417" s="4" t="s">
        <v>71</v>
      </c>
      <c r="L417" s="4" t="s">
        <v>71</v>
      </c>
      <c r="M417" s="72"/>
      <c r="N417" s="72"/>
      <c r="O417" s="38"/>
      <c r="P417" s="38"/>
      <c r="Q417" s="38"/>
      <c r="R417" s="42">
        <f>SUM(C417:P417)</f>
        <v>80</v>
      </c>
      <c r="S417" s="44">
        <f>SUM(C417:Q417)</f>
        <v>80</v>
      </c>
      <c r="T417" s="80" t="s">
        <v>123</v>
      </c>
    </row>
    <row r="418" spans="2:20" ht="13.5" thickBot="1">
      <c r="B418" s="50" t="s">
        <v>29</v>
      </c>
      <c r="C418" s="196">
        <v>60</v>
      </c>
      <c r="D418" s="52" t="s">
        <v>71</v>
      </c>
      <c r="E418" s="52" t="s">
        <v>71</v>
      </c>
      <c r="F418" s="52" t="s">
        <v>71</v>
      </c>
      <c r="G418" s="52" t="s">
        <v>71</v>
      </c>
      <c r="H418" s="52" t="s">
        <v>71</v>
      </c>
      <c r="I418" s="52" t="s">
        <v>71</v>
      </c>
      <c r="J418" s="52" t="s">
        <v>71</v>
      </c>
      <c r="K418" s="52" t="s">
        <v>71</v>
      </c>
      <c r="L418" s="52" t="s">
        <v>71</v>
      </c>
      <c r="M418" s="51"/>
      <c r="N418" s="76"/>
      <c r="O418" s="76"/>
      <c r="P418" s="76"/>
      <c r="Q418" s="76"/>
      <c r="R418" s="43">
        <f>SUM(C418:P418)</f>
        <v>60</v>
      </c>
      <c r="S418" s="58">
        <f>SUM(C418:Q418)</f>
        <v>60</v>
      </c>
      <c r="T418" s="89" t="s">
        <v>124</v>
      </c>
    </row>
    <row r="419" ht="13.5" thickBot="1"/>
    <row r="420" spans="2:20" ht="13.5" thickBot="1">
      <c r="B420" s="40" t="s">
        <v>65</v>
      </c>
      <c r="C420" s="6">
        <v>1</v>
      </c>
      <c r="D420" s="7">
        <v>2</v>
      </c>
      <c r="E420" s="7">
        <v>3</v>
      </c>
      <c r="F420" s="7">
        <v>4</v>
      </c>
      <c r="G420" s="7">
        <v>5</v>
      </c>
      <c r="H420" s="7">
        <v>6</v>
      </c>
      <c r="I420" s="7">
        <v>7</v>
      </c>
      <c r="J420" s="79">
        <v>8</v>
      </c>
      <c r="K420" s="7">
        <v>9</v>
      </c>
      <c r="L420" s="7">
        <v>10</v>
      </c>
      <c r="M420" s="7">
        <v>11</v>
      </c>
      <c r="N420" s="7">
        <v>12</v>
      </c>
      <c r="O420" s="7">
        <v>13</v>
      </c>
      <c r="P420" s="7">
        <v>14</v>
      </c>
      <c r="Q420" s="46">
        <v>17</v>
      </c>
      <c r="R420" s="45" t="s">
        <v>0</v>
      </c>
      <c r="S420" s="7" t="s">
        <v>1</v>
      </c>
      <c r="T420" s="46" t="s">
        <v>2</v>
      </c>
    </row>
    <row r="421" spans="2:20" ht="12.75">
      <c r="B421" s="9" t="s">
        <v>50</v>
      </c>
      <c r="C421" s="208">
        <v>60</v>
      </c>
      <c r="D421" s="70">
        <v>100</v>
      </c>
      <c r="E421" s="117">
        <v>60</v>
      </c>
      <c r="F421" s="34">
        <v>100</v>
      </c>
      <c r="G421" s="34">
        <v>100</v>
      </c>
      <c r="H421" s="34">
        <v>100</v>
      </c>
      <c r="I421" s="166" t="s">
        <v>71</v>
      </c>
      <c r="J421" s="87">
        <v>88</v>
      </c>
      <c r="K421" s="70">
        <v>110</v>
      </c>
      <c r="L421" s="167">
        <v>66</v>
      </c>
      <c r="M421" s="87"/>
      <c r="N421" s="70"/>
      <c r="O421" s="34"/>
      <c r="P421" s="34"/>
      <c r="Q421" s="34"/>
      <c r="R421" s="44">
        <f aca="true" t="shared" si="23" ref="R421:R459">SUM(C421:P421)</f>
        <v>784</v>
      </c>
      <c r="S421" s="82">
        <f>SUM(C421:Q421)-C421-E421</f>
        <v>664</v>
      </c>
      <c r="T421" s="84" t="s">
        <v>122</v>
      </c>
    </row>
    <row r="422" spans="2:20" ht="12.75">
      <c r="B422" s="9" t="s">
        <v>19</v>
      </c>
      <c r="C422" s="120">
        <v>60</v>
      </c>
      <c r="D422" s="34">
        <v>100</v>
      </c>
      <c r="E422" s="200">
        <v>60</v>
      </c>
      <c r="F422" s="34">
        <v>100</v>
      </c>
      <c r="G422" s="166" t="s">
        <v>71</v>
      </c>
      <c r="H422" s="70">
        <v>100</v>
      </c>
      <c r="I422" s="166" t="s">
        <v>71</v>
      </c>
      <c r="J422" s="70">
        <v>88</v>
      </c>
      <c r="K422" s="70">
        <v>110</v>
      </c>
      <c r="L422" s="167">
        <v>66</v>
      </c>
      <c r="M422" s="70"/>
      <c r="N422" s="70"/>
      <c r="O422" s="70"/>
      <c r="P422" s="70"/>
      <c r="Q422" s="70"/>
      <c r="R422" s="44">
        <f t="shared" si="23"/>
        <v>684</v>
      </c>
      <c r="S422" s="42">
        <f>SUM(C422:Q422)-C422</f>
        <v>624</v>
      </c>
      <c r="T422" s="80" t="s">
        <v>121</v>
      </c>
    </row>
    <row r="423" spans="2:20" ht="12.75">
      <c r="B423" s="9" t="s">
        <v>44</v>
      </c>
      <c r="C423" s="203">
        <v>40</v>
      </c>
      <c r="D423" s="184">
        <v>40</v>
      </c>
      <c r="E423" s="70">
        <v>40</v>
      </c>
      <c r="F423" s="34">
        <v>40</v>
      </c>
      <c r="G423" s="70">
        <v>80</v>
      </c>
      <c r="H423" s="34">
        <v>60</v>
      </c>
      <c r="I423" s="166" t="s">
        <v>71</v>
      </c>
      <c r="J423" s="70">
        <v>66</v>
      </c>
      <c r="K423" s="72">
        <v>66</v>
      </c>
      <c r="L423" s="38">
        <v>66</v>
      </c>
      <c r="M423" s="70"/>
      <c r="N423" s="70"/>
      <c r="O423" s="70"/>
      <c r="P423" s="34"/>
      <c r="Q423" s="70"/>
      <c r="R423" s="44">
        <f t="shared" si="23"/>
        <v>498</v>
      </c>
      <c r="S423" s="44">
        <f>SUM(C423:Q423)-C423-D423</f>
        <v>418</v>
      </c>
      <c r="T423" s="80" t="s">
        <v>123</v>
      </c>
    </row>
    <row r="424" spans="2:20" ht="12.75">
      <c r="B424" s="11" t="s">
        <v>38</v>
      </c>
      <c r="C424" s="37">
        <v>100</v>
      </c>
      <c r="D424" s="166" t="s">
        <v>71</v>
      </c>
      <c r="E424" s="72">
        <v>100</v>
      </c>
      <c r="F424" s="73" t="s">
        <v>71</v>
      </c>
      <c r="G424" s="38">
        <v>100</v>
      </c>
      <c r="H424" s="72">
        <v>60</v>
      </c>
      <c r="I424" s="73" t="s">
        <v>71</v>
      </c>
      <c r="J424" s="72">
        <v>44</v>
      </c>
      <c r="K424" s="73" t="s">
        <v>71</v>
      </c>
      <c r="L424" s="115" t="s">
        <v>71</v>
      </c>
      <c r="M424" s="72"/>
      <c r="N424" s="72"/>
      <c r="O424" s="72"/>
      <c r="P424" s="72"/>
      <c r="Q424" s="72"/>
      <c r="R424" s="42">
        <f t="shared" si="23"/>
        <v>404</v>
      </c>
      <c r="S424" s="44">
        <f aca="true" t="shared" si="24" ref="S424:S459">SUM(C424:Q424)</f>
        <v>404</v>
      </c>
      <c r="T424" s="80" t="s">
        <v>124</v>
      </c>
    </row>
    <row r="425" spans="2:20" ht="12.75">
      <c r="B425" s="11" t="s">
        <v>46</v>
      </c>
      <c r="C425" s="71">
        <v>80</v>
      </c>
      <c r="D425" s="71">
        <v>60</v>
      </c>
      <c r="E425" s="71">
        <v>80</v>
      </c>
      <c r="F425" s="72">
        <v>80</v>
      </c>
      <c r="G425" s="166" t="s">
        <v>71</v>
      </c>
      <c r="H425" s="166" t="s">
        <v>71</v>
      </c>
      <c r="I425" s="166" t="s">
        <v>71</v>
      </c>
      <c r="J425" s="166" t="s">
        <v>71</v>
      </c>
      <c r="K425" s="38">
        <v>88</v>
      </c>
      <c r="L425" s="73" t="s">
        <v>71</v>
      </c>
      <c r="M425" s="72"/>
      <c r="N425" s="72"/>
      <c r="O425" s="72"/>
      <c r="P425" s="72"/>
      <c r="Q425" s="72"/>
      <c r="R425" s="42">
        <f t="shared" si="23"/>
        <v>388</v>
      </c>
      <c r="S425" s="44">
        <f t="shared" si="24"/>
        <v>388</v>
      </c>
      <c r="T425" s="80" t="s">
        <v>125</v>
      </c>
    </row>
    <row r="426" spans="2:20" ht="12.75">
      <c r="B426" s="11" t="s">
        <v>20</v>
      </c>
      <c r="C426" s="37">
        <v>80</v>
      </c>
      <c r="D426" s="37">
        <v>60</v>
      </c>
      <c r="E426" s="71">
        <v>80</v>
      </c>
      <c r="F426" s="71">
        <v>80</v>
      </c>
      <c r="G426" s="166" t="s">
        <v>71</v>
      </c>
      <c r="H426" s="38">
        <v>80</v>
      </c>
      <c r="I426" s="73" t="s">
        <v>71</v>
      </c>
      <c r="J426" s="73" t="s">
        <v>71</v>
      </c>
      <c r="K426" s="73" t="s">
        <v>71</v>
      </c>
      <c r="L426" s="73" t="s">
        <v>71</v>
      </c>
      <c r="M426" s="72"/>
      <c r="N426" s="72"/>
      <c r="O426" s="72"/>
      <c r="P426" s="72"/>
      <c r="Q426" s="72"/>
      <c r="R426" s="42">
        <f t="shared" si="23"/>
        <v>380</v>
      </c>
      <c r="S426" s="44">
        <f t="shared" si="24"/>
        <v>380</v>
      </c>
      <c r="T426" s="80" t="s">
        <v>126</v>
      </c>
    </row>
    <row r="427" spans="2:20" ht="12.75">
      <c r="B427" s="11" t="s">
        <v>43</v>
      </c>
      <c r="C427" s="37">
        <v>60</v>
      </c>
      <c r="D427" s="38">
        <v>80</v>
      </c>
      <c r="E427" s="72">
        <v>60</v>
      </c>
      <c r="F427" s="72">
        <v>40</v>
      </c>
      <c r="G427" s="72">
        <v>80</v>
      </c>
      <c r="H427" s="73" t="s">
        <v>71</v>
      </c>
      <c r="I427" s="166" t="s">
        <v>71</v>
      </c>
      <c r="J427" s="166" t="s">
        <v>71</v>
      </c>
      <c r="K427" s="72">
        <v>44</v>
      </c>
      <c r="L427" s="73" t="s">
        <v>71</v>
      </c>
      <c r="M427" s="72"/>
      <c r="N427" s="72"/>
      <c r="O427" s="72"/>
      <c r="P427" s="72"/>
      <c r="Q427" s="72"/>
      <c r="R427" s="42">
        <f t="shared" si="23"/>
        <v>364</v>
      </c>
      <c r="S427" s="44">
        <f t="shared" si="24"/>
        <v>364</v>
      </c>
      <c r="T427" s="80" t="s">
        <v>128</v>
      </c>
    </row>
    <row r="428" spans="2:20" ht="12.75">
      <c r="B428" s="11" t="s">
        <v>35</v>
      </c>
      <c r="C428" s="37">
        <v>100</v>
      </c>
      <c r="D428" s="69" t="s">
        <v>71</v>
      </c>
      <c r="E428" s="71">
        <v>100</v>
      </c>
      <c r="F428" s="69" t="s">
        <v>71</v>
      </c>
      <c r="G428" s="69" t="s">
        <v>71</v>
      </c>
      <c r="H428" s="69" t="s">
        <v>71</v>
      </c>
      <c r="I428" s="69" t="s">
        <v>71</v>
      </c>
      <c r="J428" s="70">
        <v>44</v>
      </c>
      <c r="K428" s="73" t="s">
        <v>71</v>
      </c>
      <c r="L428" s="38">
        <v>110</v>
      </c>
      <c r="M428" s="72"/>
      <c r="N428" s="72"/>
      <c r="O428" s="72"/>
      <c r="P428" s="72"/>
      <c r="Q428" s="72"/>
      <c r="R428" s="42">
        <f t="shared" si="23"/>
        <v>354</v>
      </c>
      <c r="S428" s="44">
        <f t="shared" si="24"/>
        <v>354</v>
      </c>
      <c r="T428" s="80" t="s">
        <v>129</v>
      </c>
    </row>
    <row r="429" spans="2:20" ht="12.75">
      <c r="B429" s="11" t="s">
        <v>79</v>
      </c>
      <c r="C429" s="69" t="s">
        <v>71</v>
      </c>
      <c r="D429" s="72">
        <v>40</v>
      </c>
      <c r="E429" s="38">
        <v>40</v>
      </c>
      <c r="F429" s="38">
        <v>60</v>
      </c>
      <c r="G429" s="73" t="s">
        <v>71</v>
      </c>
      <c r="H429" s="72">
        <v>40</v>
      </c>
      <c r="I429" s="73" t="s">
        <v>71</v>
      </c>
      <c r="J429" s="72">
        <v>44</v>
      </c>
      <c r="K429" s="73" t="s">
        <v>71</v>
      </c>
      <c r="L429" s="74">
        <v>88</v>
      </c>
      <c r="M429" s="72"/>
      <c r="N429" s="72"/>
      <c r="O429" s="72"/>
      <c r="P429" s="72"/>
      <c r="Q429" s="72"/>
      <c r="R429" s="42">
        <f t="shared" si="23"/>
        <v>312</v>
      </c>
      <c r="S429" s="44">
        <f t="shared" si="24"/>
        <v>312</v>
      </c>
      <c r="T429" s="80" t="s">
        <v>154</v>
      </c>
    </row>
    <row r="430" spans="2:20" ht="12.75">
      <c r="B430" s="11" t="s">
        <v>30</v>
      </c>
      <c r="C430" s="69" t="s">
        <v>71</v>
      </c>
      <c r="D430" s="72">
        <v>40</v>
      </c>
      <c r="E430" s="38">
        <v>40</v>
      </c>
      <c r="F430" s="38">
        <v>60</v>
      </c>
      <c r="G430" s="73" t="s">
        <v>71</v>
      </c>
      <c r="H430" s="72">
        <v>40</v>
      </c>
      <c r="I430" s="166" t="s">
        <v>71</v>
      </c>
      <c r="J430" s="70">
        <v>44</v>
      </c>
      <c r="K430" s="73" t="s">
        <v>71</v>
      </c>
      <c r="L430" s="72">
        <v>88</v>
      </c>
      <c r="M430" s="72"/>
      <c r="N430" s="72"/>
      <c r="O430" s="72"/>
      <c r="P430" s="72"/>
      <c r="Q430" s="72"/>
      <c r="R430" s="42">
        <f t="shared" si="23"/>
        <v>312</v>
      </c>
      <c r="S430" s="44">
        <f t="shared" si="24"/>
        <v>312</v>
      </c>
      <c r="T430" s="80" t="s">
        <v>154</v>
      </c>
    </row>
    <row r="431" spans="2:20" ht="12.75">
      <c r="B431" s="11" t="s">
        <v>87</v>
      </c>
      <c r="C431" s="69" t="s">
        <v>71</v>
      </c>
      <c r="D431" s="73" t="s">
        <v>71</v>
      </c>
      <c r="E431" s="72">
        <v>40</v>
      </c>
      <c r="F431" s="72">
        <v>40</v>
      </c>
      <c r="G431" s="73" t="s">
        <v>71</v>
      </c>
      <c r="H431" s="38">
        <v>60</v>
      </c>
      <c r="I431" s="73" t="s">
        <v>71</v>
      </c>
      <c r="J431" s="72">
        <v>66</v>
      </c>
      <c r="K431" s="72">
        <v>66</v>
      </c>
      <c r="L431" s="73" t="s">
        <v>71</v>
      </c>
      <c r="M431" s="72"/>
      <c r="N431" s="72"/>
      <c r="O431" s="72"/>
      <c r="P431" s="72"/>
      <c r="Q431" s="72"/>
      <c r="R431" s="42">
        <f t="shared" si="23"/>
        <v>272</v>
      </c>
      <c r="S431" s="44">
        <f t="shared" si="24"/>
        <v>272</v>
      </c>
      <c r="T431" s="80" t="s">
        <v>133</v>
      </c>
    </row>
    <row r="432" spans="2:20" ht="12.75">
      <c r="B432" s="11" t="s">
        <v>39</v>
      </c>
      <c r="C432" s="37">
        <v>60</v>
      </c>
      <c r="D432" s="37">
        <v>80</v>
      </c>
      <c r="E432" s="71">
        <v>60</v>
      </c>
      <c r="F432" s="71">
        <v>40</v>
      </c>
      <c r="G432" s="73" t="s">
        <v>71</v>
      </c>
      <c r="H432" s="73" t="s">
        <v>71</v>
      </c>
      <c r="I432" s="166" t="s">
        <v>71</v>
      </c>
      <c r="J432" s="166" t="s">
        <v>71</v>
      </c>
      <c r="K432" s="73" t="s">
        <v>71</v>
      </c>
      <c r="L432" s="115" t="s">
        <v>71</v>
      </c>
      <c r="M432" s="72"/>
      <c r="N432" s="72"/>
      <c r="O432" s="72"/>
      <c r="P432" s="72"/>
      <c r="Q432" s="72"/>
      <c r="R432" s="42">
        <f t="shared" si="23"/>
        <v>240</v>
      </c>
      <c r="S432" s="44">
        <f t="shared" si="24"/>
        <v>240</v>
      </c>
      <c r="T432" s="80" t="s">
        <v>134</v>
      </c>
    </row>
    <row r="433" spans="2:20" ht="12.75">
      <c r="B433" s="11" t="s">
        <v>48</v>
      </c>
      <c r="C433" s="69" t="s">
        <v>71</v>
      </c>
      <c r="D433" s="73" t="s">
        <v>71</v>
      </c>
      <c r="E433" s="73" t="s">
        <v>71</v>
      </c>
      <c r="F433" s="73" t="s">
        <v>71</v>
      </c>
      <c r="G433" s="38">
        <v>60</v>
      </c>
      <c r="H433" s="38">
        <v>80</v>
      </c>
      <c r="I433" s="73" t="s">
        <v>71</v>
      </c>
      <c r="J433" s="166" t="s">
        <v>71</v>
      </c>
      <c r="K433" s="38">
        <v>88</v>
      </c>
      <c r="L433" s="115" t="s">
        <v>71</v>
      </c>
      <c r="M433" s="72"/>
      <c r="N433" s="72"/>
      <c r="O433" s="72"/>
      <c r="P433" s="72"/>
      <c r="Q433" s="72"/>
      <c r="R433" s="42">
        <f t="shared" si="23"/>
        <v>228</v>
      </c>
      <c r="S433" s="44">
        <f t="shared" si="24"/>
        <v>228</v>
      </c>
      <c r="T433" s="80" t="s">
        <v>135</v>
      </c>
    </row>
    <row r="434" spans="2:20" ht="12.75">
      <c r="B434" s="11" t="s">
        <v>80</v>
      </c>
      <c r="C434" s="69" t="s">
        <v>71</v>
      </c>
      <c r="D434" s="73" t="s">
        <v>71</v>
      </c>
      <c r="E434" s="73" t="s">
        <v>71</v>
      </c>
      <c r="F434" s="72">
        <v>60</v>
      </c>
      <c r="G434" s="73" t="s">
        <v>71</v>
      </c>
      <c r="H434" s="73" t="s">
        <v>71</v>
      </c>
      <c r="I434" s="166" t="s">
        <v>71</v>
      </c>
      <c r="J434" s="70">
        <v>110</v>
      </c>
      <c r="K434" s="73" t="s">
        <v>71</v>
      </c>
      <c r="L434" s="73" t="s">
        <v>71</v>
      </c>
      <c r="M434" s="72"/>
      <c r="N434" s="72"/>
      <c r="O434" s="72"/>
      <c r="P434" s="72"/>
      <c r="Q434" s="72"/>
      <c r="R434" s="42">
        <f t="shared" si="23"/>
        <v>170</v>
      </c>
      <c r="S434" s="44">
        <f t="shared" si="24"/>
        <v>170</v>
      </c>
      <c r="T434" s="80" t="s">
        <v>140</v>
      </c>
    </row>
    <row r="435" spans="2:20" ht="12.75">
      <c r="B435" s="11" t="s">
        <v>92</v>
      </c>
      <c r="C435" s="69" t="s">
        <v>71</v>
      </c>
      <c r="D435" s="69" t="s">
        <v>71</v>
      </c>
      <c r="E435" s="69" t="s">
        <v>71</v>
      </c>
      <c r="F435" s="37">
        <v>60</v>
      </c>
      <c r="G435" s="73" t="s">
        <v>71</v>
      </c>
      <c r="H435" s="73" t="s">
        <v>71</v>
      </c>
      <c r="I435" s="73" t="s">
        <v>71</v>
      </c>
      <c r="J435" s="73" t="s">
        <v>71</v>
      </c>
      <c r="K435" s="73" t="s">
        <v>71</v>
      </c>
      <c r="L435" s="72">
        <v>110</v>
      </c>
      <c r="M435" s="38"/>
      <c r="N435" s="38"/>
      <c r="O435" s="38"/>
      <c r="P435" s="38"/>
      <c r="Q435" s="38"/>
      <c r="R435" s="42">
        <f t="shared" si="23"/>
        <v>170</v>
      </c>
      <c r="S435" s="44">
        <f t="shared" si="24"/>
        <v>170</v>
      </c>
      <c r="T435" s="80" t="s">
        <v>140</v>
      </c>
    </row>
    <row r="436" spans="2:20" ht="12.75">
      <c r="B436" s="11" t="s">
        <v>75</v>
      </c>
      <c r="C436" s="69" t="s">
        <v>71</v>
      </c>
      <c r="D436" s="166" t="s">
        <v>71</v>
      </c>
      <c r="E436" s="73" t="s">
        <v>71</v>
      </c>
      <c r="F436" s="73" t="s">
        <v>71</v>
      </c>
      <c r="G436" s="73" t="s">
        <v>71</v>
      </c>
      <c r="H436" s="73" t="s">
        <v>71</v>
      </c>
      <c r="I436" s="166" t="s">
        <v>71</v>
      </c>
      <c r="J436" s="70">
        <v>110</v>
      </c>
      <c r="K436" s="73" t="s">
        <v>71</v>
      </c>
      <c r="L436" s="73" t="s">
        <v>71</v>
      </c>
      <c r="M436" s="72"/>
      <c r="N436" s="72"/>
      <c r="O436" s="38"/>
      <c r="P436" s="38"/>
      <c r="Q436" s="38"/>
      <c r="R436" s="42">
        <f t="shared" si="23"/>
        <v>110</v>
      </c>
      <c r="S436" s="44">
        <f t="shared" si="24"/>
        <v>110</v>
      </c>
      <c r="T436" s="80" t="s">
        <v>138</v>
      </c>
    </row>
    <row r="437" spans="2:20" ht="12.75">
      <c r="B437" s="11" t="s">
        <v>77</v>
      </c>
      <c r="C437" s="69" t="s">
        <v>71</v>
      </c>
      <c r="D437" s="70">
        <v>40</v>
      </c>
      <c r="E437" s="73" t="s">
        <v>71</v>
      </c>
      <c r="F437" s="73" t="s">
        <v>71</v>
      </c>
      <c r="G437" s="73" t="s">
        <v>71</v>
      </c>
      <c r="H437" s="73" t="s">
        <v>71</v>
      </c>
      <c r="I437" s="73" t="s">
        <v>71</v>
      </c>
      <c r="J437" s="73" t="s">
        <v>71</v>
      </c>
      <c r="K437" s="73" t="s">
        <v>71</v>
      </c>
      <c r="L437" s="72">
        <v>66</v>
      </c>
      <c r="M437" s="38"/>
      <c r="N437" s="38"/>
      <c r="O437" s="38"/>
      <c r="P437" s="38"/>
      <c r="Q437" s="38"/>
      <c r="R437" s="42">
        <f t="shared" si="23"/>
        <v>106</v>
      </c>
      <c r="S437" s="44">
        <f t="shared" si="24"/>
        <v>106</v>
      </c>
      <c r="T437" s="80" t="s">
        <v>156</v>
      </c>
    </row>
    <row r="438" spans="2:20" ht="12.75">
      <c r="B438" s="11" t="s">
        <v>78</v>
      </c>
      <c r="C438" s="69" t="s">
        <v>71</v>
      </c>
      <c r="D438" s="72">
        <v>60</v>
      </c>
      <c r="E438" s="73" t="s">
        <v>71</v>
      </c>
      <c r="F438" s="4" t="s">
        <v>71</v>
      </c>
      <c r="G438" s="4" t="s">
        <v>71</v>
      </c>
      <c r="H438" s="4" t="s">
        <v>71</v>
      </c>
      <c r="I438" s="166" t="s">
        <v>71</v>
      </c>
      <c r="J438" s="166" t="s">
        <v>71</v>
      </c>
      <c r="K438" s="73" t="s">
        <v>71</v>
      </c>
      <c r="L438" s="72">
        <v>44</v>
      </c>
      <c r="M438" s="72"/>
      <c r="N438" s="72"/>
      <c r="O438" s="72"/>
      <c r="P438" s="72"/>
      <c r="Q438" s="72"/>
      <c r="R438" s="42">
        <f t="shared" si="23"/>
        <v>104</v>
      </c>
      <c r="S438" s="44">
        <f t="shared" si="24"/>
        <v>104</v>
      </c>
      <c r="T438" s="80" t="s">
        <v>144</v>
      </c>
    </row>
    <row r="439" spans="2:20" ht="12.75">
      <c r="B439" s="11" t="s">
        <v>76</v>
      </c>
      <c r="C439" s="69" t="s">
        <v>71</v>
      </c>
      <c r="D439" s="72">
        <v>40</v>
      </c>
      <c r="E439" s="73" t="s">
        <v>71</v>
      </c>
      <c r="F439" s="73" t="s">
        <v>71</v>
      </c>
      <c r="G439" s="73" t="s">
        <v>71</v>
      </c>
      <c r="H439" s="73" t="s">
        <v>71</v>
      </c>
      <c r="I439" s="166" t="s">
        <v>71</v>
      </c>
      <c r="J439" s="72">
        <v>44</v>
      </c>
      <c r="K439" s="73" t="s">
        <v>71</v>
      </c>
      <c r="L439" s="73" t="s">
        <v>71</v>
      </c>
      <c r="M439" s="72"/>
      <c r="N439" s="72"/>
      <c r="O439" s="72"/>
      <c r="P439" s="72"/>
      <c r="Q439" s="72"/>
      <c r="R439" s="42">
        <f t="shared" si="23"/>
        <v>84</v>
      </c>
      <c r="S439" s="44">
        <f t="shared" si="24"/>
        <v>84</v>
      </c>
      <c r="T439" s="80" t="s">
        <v>167</v>
      </c>
    </row>
    <row r="440" spans="2:20" ht="12.75">
      <c r="B440" s="11" t="s">
        <v>40</v>
      </c>
      <c r="C440" s="69" t="s">
        <v>71</v>
      </c>
      <c r="D440" s="72">
        <v>40</v>
      </c>
      <c r="E440" s="73" t="s">
        <v>71</v>
      </c>
      <c r="F440" s="73" t="s">
        <v>71</v>
      </c>
      <c r="G440" s="73" t="s">
        <v>71</v>
      </c>
      <c r="H440" s="73" t="s">
        <v>71</v>
      </c>
      <c r="I440" s="166" t="s">
        <v>71</v>
      </c>
      <c r="J440" s="73" t="s">
        <v>71</v>
      </c>
      <c r="K440" s="72">
        <v>44</v>
      </c>
      <c r="L440" s="73" t="s">
        <v>71</v>
      </c>
      <c r="M440" s="72"/>
      <c r="N440" s="72"/>
      <c r="O440" s="72"/>
      <c r="P440" s="72"/>
      <c r="Q440" s="72"/>
      <c r="R440" s="42">
        <f t="shared" si="23"/>
        <v>84</v>
      </c>
      <c r="S440" s="44">
        <f t="shared" si="24"/>
        <v>84</v>
      </c>
      <c r="T440" s="80" t="s">
        <v>167</v>
      </c>
    </row>
    <row r="441" spans="2:20" ht="12.75">
      <c r="B441" s="11" t="s">
        <v>36</v>
      </c>
      <c r="C441" s="69" t="s">
        <v>71</v>
      </c>
      <c r="D441" s="70">
        <v>40</v>
      </c>
      <c r="E441" s="73" t="s">
        <v>71</v>
      </c>
      <c r="F441" s="73" t="s">
        <v>71</v>
      </c>
      <c r="G441" s="73" t="s">
        <v>71</v>
      </c>
      <c r="H441" s="73" t="s">
        <v>71</v>
      </c>
      <c r="I441" s="73" t="s">
        <v>71</v>
      </c>
      <c r="J441" s="73" t="s">
        <v>71</v>
      </c>
      <c r="K441" s="73" t="s">
        <v>71</v>
      </c>
      <c r="L441" s="72">
        <v>44</v>
      </c>
      <c r="M441" s="72"/>
      <c r="N441" s="72"/>
      <c r="O441" s="72"/>
      <c r="P441" s="72"/>
      <c r="Q441" s="72"/>
      <c r="R441" s="42">
        <f t="shared" si="23"/>
        <v>84</v>
      </c>
      <c r="S441" s="44">
        <f t="shared" si="24"/>
        <v>84</v>
      </c>
      <c r="T441" s="80" t="s">
        <v>167</v>
      </c>
    </row>
    <row r="442" spans="2:20" ht="12.75">
      <c r="B442" s="11" t="s">
        <v>116</v>
      </c>
      <c r="C442" s="69" t="s">
        <v>71</v>
      </c>
      <c r="D442" s="166" t="s">
        <v>71</v>
      </c>
      <c r="E442" s="166" t="s">
        <v>71</v>
      </c>
      <c r="F442" s="166" t="s">
        <v>71</v>
      </c>
      <c r="G442" s="166" t="s">
        <v>71</v>
      </c>
      <c r="H442" s="166" t="s">
        <v>71</v>
      </c>
      <c r="I442" s="166" t="s">
        <v>71</v>
      </c>
      <c r="J442" s="70">
        <v>66</v>
      </c>
      <c r="K442" s="73" t="s">
        <v>71</v>
      </c>
      <c r="L442" s="115" t="s">
        <v>71</v>
      </c>
      <c r="M442" s="38"/>
      <c r="N442" s="72"/>
      <c r="O442" s="72"/>
      <c r="P442" s="72"/>
      <c r="Q442" s="72"/>
      <c r="R442" s="42">
        <f t="shared" si="23"/>
        <v>66</v>
      </c>
      <c r="S442" s="44">
        <f t="shared" si="24"/>
        <v>66</v>
      </c>
      <c r="T442" s="80" t="s">
        <v>159</v>
      </c>
    </row>
    <row r="443" spans="2:20" ht="12.75">
      <c r="B443" s="11" t="s">
        <v>117</v>
      </c>
      <c r="C443" s="69" t="s">
        <v>71</v>
      </c>
      <c r="D443" s="73" t="s">
        <v>71</v>
      </c>
      <c r="E443" s="73" t="s">
        <v>71</v>
      </c>
      <c r="F443" s="73" t="s">
        <v>71</v>
      </c>
      <c r="G443" s="73" t="s">
        <v>71</v>
      </c>
      <c r="H443" s="73" t="s">
        <v>71</v>
      </c>
      <c r="I443" s="166" t="s">
        <v>71</v>
      </c>
      <c r="J443" s="70">
        <v>66</v>
      </c>
      <c r="K443" s="73" t="s">
        <v>71</v>
      </c>
      <c r="L443" s="73" t="s">
        <v>71</v>
      </c>
      <c r="M443" s="38"/>
      <c r="N443" s="72"/>
      <c r="O443" s="72"/>
      <c r="P443" s="72"/>
      <c r="Q443" s="72"/>
      <c r="R443" s="42">
        <f t="shared" si="23"/>
        <v>66</v>
      </c>
      <c r="S443" s="44">
        <f t="shared" si="24"/>
        <v>66</v>
      </c>
      <c r="T443" s="80" t="s">
        <v>159</v>
      </c>
    </row>
    <row r="444" spans="2:20" ht="12.75">
      <c r="B444" s="11" t="s">
        <v>148</v>
      </c>
      <c r="C444" s="166" t="s">
        <v>71</v>
      </c>
      <c r="D444" s="73" t="s">
        <v>71</v>
      </c>
      <c r="E444" s="73" t="s">
        <v>71</v>
      </c>
      <c r="F444" s="73" t="s">
        <v>71</v>
      </c>
      <c r="G444" s="73" t="s">
        <v>71</v>
      </c>
      <c r="H444" s="73" t="s">
        <v>71</v>
      </c>
      <c r="I444" s="73" t="s">
        <v>71</v>
      </c>
      <c r="J444" s="73" t="s">
        <v>71</v>
      </c>
      <c r="K444" s="38">
        <v>66</v>
      </c>
      <c r="L444" s="115" t="s">
        <v>71</v>
      </c>
      <c r="M444" s="38"/>
      <c r="N444" s="72"/>
      <c r="O444" s="72"/>
      <c r="P444" s="72"/>
      <c r="Q444" s="72"/>
      <c r="R444" s="42">
        <f t="shared" si="23"/>
        <v>66</v>
      </c>
      <c r="S444" s="44">
        <f t="shared" si="24"/>
        <v>66</v>
      </c>
      <c r="T444" s="80" t="s">
        <v>159</v>
      </c>
    </row>
    <row r="445" spans="2:20" ht="12.75">
      <c r="B445" s="11" t="s">
        <v>145</v>
      </c>
      <c r="C445" s="166" t="s">
        <v>71</v>
      </c>
      <c r="D445" s="73" t="s">
        <v>71</v>
      </c>
      <c r="E445" s="73" t="s">
        <v>71</v>
      </c>
      <c r="F445" s="73" t="s">
        <v>71</v>
      </c>
      <c r="G445" s="73" t="s">
        <v>71</v>
      </c>
      <c r="H445" s="73" t="s">
        <v>71</v>
      </c>
      <c r="I445" s="166" t="s">
        <v>71</v>
      </c>
      <c r="J445" s="166" t="s">
        <v>71</v>
      </c>
      <c r="K445" s="38">
        <v>66</v>
      </c>
      <c r="L445" s="73" t="s">
        <v>71</v>
      </c>
      <c r="M445" s="38"/>
      <c r="N445" s="72"/>
      <c r="O445" s="72"/>
      <c r="P445" s="72"/>
      <c r="Q445" s="72"/>
      <c r="R445" s="42">
        <f t="shared" si="23"/>
        <v>66</v>
      </c>
      <c r="S445" s="44">
        <f t="shared" si="24"/>
        <v>66</v>
      </c>
      <c r="T445" s="80" t="s">
        <v>159</v>
      </c>
    </row>
    <row r="446" spans="2:20" ht="12.75">
      <c r="B446" s="11" t="s">
        <v>72</v>
      </c>
      <c r="C446" s="166" t="s">
        <v>71</v>
      </c>
      <c r="D446" s="73" t="s">
        <v>71</v>
      </c>
      <c r="E446" s="73" t="s">
        <v>71</v>
      </c>
      <c r="F446" s="73" t="s">
        <v>71</v>
      </c>
      <c r="G446" s="73" t="s">
        <v>71</v>
      </c>
      <c r="H446" s="38">
        <v>60</v>
      </c>
      <c r="I446" s="73" t="s">
        <v>71</v>
      </c>
      <c r="J446" s="73" t="s">
        <v>71</v>
      </c>
      <c r="K446" s="73" t="s">
        <v>71</v>
      </c>
      <c r="L446" s="73" t="s">
        <v>71</v>
      </c>
      <c r="M446" s="38"/>
      <c r="N446" s="38"/>
      <c r="O446" s="38"/>
      <c r="P446" s="38"/>
      <c r="Q446" s="38"/>
      <c r="R446" s="42">
        <f t="shared" si="23"/>
        <v>60</v>
      </c>
      <c r="S446" s="44">
        <f t="shared" si="24"/>
        <v>60</v>
      </c>
      <c r="T446" s="80" t="s">
        <v>160</v>
      </c>
    </row>
    <row r="447" spans="2:20" ht="12.75">
      <c r="B447" s="11" t="s">
        <v>51</v>
      </c>
      <c r="C447" s="166" t="s">
        <v>71</v>
      </c>
      <c r="D447" s="38">
        <v>60</v>
      </c>
      <c r="E447" s="73" t="s">
        <v>71</v>
      </c>
      <c r="F447" s="73" t="s">
        <v>71</v>
      </c>
      <c r="G447" s="73" t="s">
        <v>71</v>
      </c>
      <c r="H447" s="73" t="s">
        <v>71</v>
      </c>
      <c r="I447" s="73" t="s">
        <v>71</v>
      </c>
      <c r="J447" s="73" t="s">
        <v>71</v>
      </c>
      <c r="K447" s="73" t="s">
        <v>71</v>
      </c>
      <c r="L447" s="73" t="s">
        <v>71</v>
      </c>
      <c r="M447" s="38"/>
      <c r="N447" s="72"/>
      <c r="O447" s="72"/>
      <c r="P447" s="72"/>
      <c r="Q447" s="72"/>
      <c r="R447" s="42">
        <f t="shared" si="23"/>
        <v>60</v>
      </c>
      <c r="S447" s="44">
        <f t="shared" si="24"/>
        <v>60</v>
      </c>
      <c r="T447" s="80" t="s">
        <v>160</v>
      </c>
    </row>
    <row r="448" spans="2:20" ht="12.75">
      <c r="B448" s="11" t="s">
        <v>96</v>
      </c>
      <c r="C448" s="166" t="s">
        <v>71</v>
      </c>
      <c r="D448" s="73" t="s">
        <v>71</v>
      </c>
      <c r="E448" s="73" t="s">
        <v>71</v>
      </c>
      <c r="F448" s="73" t="s">
        <v>71</v>
      </c>
      <c r="G448" s="38">
        <v>60</v>
      </c>
      <c r="H448" s="73" t="s">
        <v>71</v>
      </c>
      <c r="I448" s="73" t="s">
        <v>71</v>
      </c>
      <c r="J448" s="73" t="s">
        <v>71</v>
      </c>
      <c r="K448" s="73" t="s">
        <v>71</v>
      </c>
      <c r="L448" s="73" t="s">
        <v>71</v>
      </c>
      <c r="M448" s="38"/>
      <c r="N448" s="72"/>
      <c r="O448" s="72"/>
      <c r="P448" s="72"/>
      <c r="Q448" s="72"/>
      <c r="R448" s="42">
        <f t="shared" si="23"/>
        <v>60</v>
      </c>
      <c r="S448" s="44">
        <f t="shared" si="24"/>
        <v>60</v>
      </c>
      <c r="T448" s="80" t="s">
        <v>160</v>
      </c>
    </row>
    <row r="449" spans="2:20" ht="12.75">
      <c r="B449" s="11" t="s">
        <v>142</v>
      </c>
      <c r="C449" s="166" t="s">
        <v>71</v>
      </c>
      <c r="D449" s="73" t="s">
        <v>71</v>
      </c>
      <c r="E449" s="73" t="s">
        <v>71</v>
      </c>
      <c r="F449" s="73" t="s">
        <v>71</v>
      </c>
      <c r="G449" s="73" t="s">
        <v>71</v>
      </c>
      <c r="H449" s="73" t="s">
        <v>71</v>
      </c>
      <c r="I449" s="73" t="s">
        <v>71</v>
      </c>
      <c r="J449" s="72">
        <v>44</v>
      </c>
      <c r="K449" s="73" t="s">
        <v>71</v>
      </c>
      <c r="L449" s="73" t="s">
        <v>71</v>
      </c>
      <c r="M449" s="72"/>
      <c r="N449" s="72"/>
      <c r="O449" s="72"/>
      <c r="P449" s="72"/>
      <c r="Q449" s="72"/>
      <c r="R449" s="42">
        <f t="shared" si="23"/>
        <v>44</v>
      </c>
      <c r="S449" s="44">
        <f t="shared" si="24"/>
        <v>44</v>
      </c>
      <c r="T449" s="85" t="s">
        <v>168</v>
      </c>
    </row>
    <row r="450" spans="2:20" ht="12.75">
      <c r="B450" s="11" t="s">
        <v>161</v>
      </c>
      <c r="C450" s="166" t="s">
        <v>71</v>
      </c>
      <c r="D450" s="73" t="s">
        <v>71</v>
      </c>
      <c r="E450" s="73" t="s">
        <v>71</v>
      </c>
      <c r="F450" s="73" t="s">
        <v>71</v>
      </c>
      <c r="G450" s="73" t="s">
        <v>71</v>
      </c>
      <c r="H450" s="73" t="s">
        <v>71</v>
      </c>
      <c r="I450" s="73" t="s">
        <v>71</v>
      </c>
      <c r="J450" s="73" t="s">
        <v>71</v>
      </c>
      <c r="K450" s="72">
        <v>44</v>
      </c>
      <c r="L450" s="73" t="s">
        <v>71</v>
      </c>
      <c r="M450" s="72"/>
      <c r="N450" s="72"/>
      <c r="O450" s="72"/>
      <c r="P450" s="72"/>
      <c r="Q450" s="72"/>
      <c r="R450" s="42">
        <f t="shared" si="23"/>
        <v>44</v>
      </c>
      <c r="S450" s="44">
        <f t="shared" si="24"/>
        <v>44</v>
      </c>
      <c r="T450" s="85" t="s">
        <v>168</v>
      </c>
    </row>
    <row r="451" spans="2:20" ht="12.75">
      <c r="B451" s="11" t="s">
        <v>152</v>
      </c>
      <c r="C451" s="166" t="s">
        <v>71</v>
      </c>
      <c r="D451" s="73" t="s">
        <v>71</v>
      </c>
      <c r="E451" s="73" t="s">
        <v>71</v>
      </c>
      <c r="F451" s="73" t="s">
        <v>71</v>
      </c>
      <c r="G451" s="73" t="s">
        <v>71</v>
      </c>
      <c r="H451" s="73" t="s">
        <v>71</v>
      </c>
      <c r="I451" s="73" t="s">
        <v>71</v>
      </c>
      <c r="J451" s="73" t="s">
        <v>71</v>
      </c>
      <c r="K451" s="72">
        <v>44</v>
      </c>
      <c r="L451" s="73" t="s">
        <v>71</v>
      </c>
      <c r="M451" s="72"/>
      <c r="N451" s="72"/>
      <c r="O451" s="72"/>
      <c r="P451" s="72"/>
      <c r="Q451" s="72"/>
      <c r="R451" s="42">
        <f t="shared" si="23"/>
        <v>44</v>
      </c>
      <c r="S451" s="44">
        <f t="shared" si="24"/>
        <v>44</v>
      </c>
      <c r="T451" s="85" t="s">
        <v>168</v>
      </c>
    </row>
    <row r="452" spans="2:20" ht="12.75">
      <c r="B452" s="11" t="s">
        <v>150</v>
      </c>
      <c r="C452" s="166" t="s">
        <v>71</v>
      </c>
      <c r="D452" s="73" t="s">
        <v>71</v>
      </c>
      <c r="E452" s="73" t="s">
        <v>71</v>
      </c>
      <c r="F452" s="73" t="s">
        <v>71</v>
      </c>
      <c r="G452" s="73" t="s">
        <v>71</v>
      </c>
      <c r="H452" s="73" t="s">
        <v>71</v>
      </c>
      <c r="I452" s="73" t="s">
        <v>71</v>
      </c>
      <c r="J452" s="73" t="s">
        <v>71</v>
      </c>
      <c r="K452" s="72">
        <v>44</v>
      </c>
      <c r="L452" s="73" t="s">
        <v>71</v>
      </c>
      <c r="M452" s="72"/>
      <c r="N452" s="72"/>
      <c r="O452" s="72"/>
      <c r="P452" s="72"/>
      <c r="Q452" s="72"/>
      <c r="R452" s="42">
        <f t="shared" si="23"/>
        <v>44</v>
      </c>
      <c r="S452" s="44">
        <f t="shared" si="24"/>
        <v>44</v>
      </c>
      <c r="T452" s="85" t="s">
        <v>168</v>
      </c>
    </row>
    <row r="453" spans="2:20" ht="12.75">
      <c r="B453" s="11" t="s">
        <v>162</v>
      </c>
      <c r="C453" s="166" t="s">
        <v>71</v>
      </c>
      <c r="D453" s="166" t="s">
        <v>71</v>
      </c>
      <c r="E453" s="166" t="s">
        <v>71</v>
      </c>
      <c r="F453" s="73" t="s">
        <v>71</v>
      </c>
      <c r="G453" s="73" t="s">
        <v>71</v>
      </c>
      <c r="H453" s="73" t="s">
        <v>71</v>
      </c>
      <c r="I453" s="166" t="s">
        <v>71</v>
      </c>
      <c r="J453" s="166" t="s">
        <v>71</v>
      </c>
      <c r="K453" s="72">
        <v>44</v>
      </c>
      <c r="L453" s="73" t="s">
        <v>71</v>
      </c>
      <c r="M453" s="72"/>
      <c r="N453" s="72"/>
      <c r="O453" s="72"/>
      <c r="P453" s="72"/>
      <c r="Q453" s="72"/>
      <c r="R453" s="42">
        <f t="shared" si="23"/>
        <v>44</v>
      </c>
      <c r="S453" s="44">
        <f t="shared" si="24"/>
        <v>44</v>
      </c>
      <c r="T453" s="85" t="s">
        <v>168</v>
      </c>
    </row>
    <row r="454" spans="2:20" ht="12.75">
      <c r="B454" s="11" t="s">
        <v>147</v>
      </c>
      <c r="C454" s="166" t="s">
        <v>71</v>
      </c>
      <c r="D454" s="73" t="s">
        <v>71</v>
      </c>
      <c r="E454" s="73" t="s">
        <v>71</v>
      </c>
      <c r="F454" s="73" t="s">
        <v>71</v>
      </c>
      <c r="G454" s="73" t="s">
        <v>71</v>
      </c>
      <c r="H454" s="73" t="s">
        <v>71</v>
      </c>
      <c r="I454" s="73" t="s">
        <v>71</v>
      </c>
      <c r="J454" s="73" t="s">
        <v>71</v>
      </c>
      <c r="K454" s="72">
        <v>44</v>
      </c>
      <c r="L454" s="73" t="s">
        <v>71</v>
      </c>
      <c r="M454" s="72"/>
      <c r="N454" s="72"/>
      <c r="O454" s="72"/>
      <c r="P454" s="72"/>
      <c r="Q454" s="72"/>
      <c r="R454" s="42">
        <f t="shared" si="23"/>
        <v>44</v>
      </c>
      <c r="S454" s="44">
        <f t="shared" si="24"/>
        <v>44</v>
      </c>
      <c r="T454" s="85" t="s">
        <v>168</v>
      </c>
    </row>
    <row r="455" spans="2:20" ht="12.75">
      <c r="B455" s="11" t="s">
        <v>153</v>
      </c>
      <c r="C455" s="166" t="s">
        <v>71</v>
      </c>
      <c r="D455" s="73" t="s">
        <v>71</v>
      </c>
      <c r="E455" s="73" t="s">
        <v>71</v>
      </c>
      <c r="F455" s="73" t="s">
        <v>71</v>
      </c>
      <c r="G455" s="73" t="s">
        <v>71</v>
      </c>
      <c r="H455" s="73" t="s">
        <v>71</v>
      </c>
      <c r="I455" s="166" t="s">
        <v>71</v>
      </c>
      <c r="J455" s="166" t="s">
        <v>71</v>
      </c>
      <c r="K455" s="72">
        <v>44</v>
      </c>
      <c r="L455" s="115" t="s">
        <v>71</v>
      </c>
      <c r="M455" s="72"/>
      <c r="N455" s="72"/>
      <c r="O455" s="72"/>
      <c r="P455" s="72"/>
      <c r="Q455" s="72"/>
      <c r="R455" s="42">
        <f t="shared" si="23"/>
        <v>44</v>
      </c>
      <c r="S455" s="44">
        <f t="shared" si="24"/>
        <v>44</v>
      </c>
      <c r="T455" s="85" t="s">
        <v>168</v>
      </c>
    </row>
    <row r="456" spans="2:20" ht="12.75">
      <c r="B456" s="11" t="s">
        <v>53</v>
      </c>
      <c r="C456" s="70">
        <v>40</v>
      </c>
      <c r="D456" s="73" t="s">
        <v>71</v>
      </c>
      <c r="E456" s="73" t="s">
        <v>71</v>
      </c>
      <c r="F456" s="73" t="s">
        <v>71</v>
      </c>
      <c r="G456" s="73" t="s">
        <v>71</v>
      </c>
      <c r="H456" s="73" t="s">
        <v>71</v>
      </c>
      <c r="I456" s="73" t="s">
        <v>71</v>
      </c>
      <c r="J456" s="73" t="s">
        <v>71</v>
      </c>
      <c r="K456" s="73" t="s">
        <v>71</v>
      </c>
      <c r="L456" s="73" t="s">
        <v>71</v>
      </c>
      <c r="M456" s="38"/>
      <c r="N456" s="72"/>
      <c r="O456" s="72"/>
      <c r="P456" s="72"/>
      <c r="Q456" s="72"/>
      <c r="R456" s="42">
        <f t="shared" si="23"/>
        <v>40</v>
      </c>
      <c r="S456" s="44">
        <f t="shared" si="24"/>
        <v>40</v>
      </c>
      <c r="T456" s="80" t="s">
        <v>163</v>
      </c>
    </row>
    <row r="457" spans="2:20" ht="12.75">
      <c r="B457" s="11" t="s">
        <v>70</v>
      </c>
      <c r="C457" s="166" t="s">
        <v>71</v>
      </c>
      <c r="D457" s="72">
        <v>40</v>
      </c>
      <c r="E457" s="73" t="s">
        <v>71</v>
      </c>
      <c r="F457" s="73" t="s">
        <v>71</v>
      </c>
      <c r="G457" s="73" t="s">
        <v>71</v>
      </c>
      <c r="H457" s="73" t="s">
        <v>71</v>
      </c>
      <c r="I457" s="166" t="s">
        <v>71</v>
      </c>
      <c r="J457" s="166" t="s">
        <v>71</v>
      </c>
      <c r="K457" s="73" t="s">
        <v>71</v>
      </c>
      <c r="L457" s="73" t="s">
        <v>71</v>
      </c>
      <c r="M457" s="72"/>
      <c r="N457" s="72"/>
      <c r="O457" s="72"/>
      <c r="P457" s="38"/>
      <c r="Q457" s="72"/>
      <c r="R457" s="42">
        <f t="shared" si="23"/>
        <v>40</v>
      </c>
      <c r="S457" s="44">
        <f t="shared" si="24"/>
        <v>40</v>
      </c>
      <c r="T457" s="80" t="s">
        <v>163</v>
      </c>
    </row>
    <row r="458" spans="2:20" ht="12.75">
      <c r="B458" s="55" t="s">
        <v>66</v>
      </c>
      <c r="C458" s="34">
        <v>40</v>
      </c>
      <c r="D458" s="73" t="s">
        <v>71</v>
      </c>
      <c r="E458" s="73" t="s">
        <v>71</v>
      </c>
      <c r="F458" s="73" t="s">
        <v>71</v>
      </c>
      <c r="G458" s="73" t="s">
        <v>71</v>
      </c>
      <c r="H458" s="73" t="s">
        <v>71</v>
      </c>
      <c r="I458" s="73" t="s">
        <v>71</v>
      </c>
      <c r="J458" s="73" t="s">
        <v>71</v>
      </c>
      <c r="K458" s="73" t="s">
        <v>71</v>
      </c>
      <c r="L458" s="73" t="s">
        <v>71</v>
      </c>
      <c r="M458" s="72"/>
      <c r="N458" s="72"/>
      <c r="O458" s="72"/>
      <c r="P458" s="38"/>
      <c r="Q458" s="72"/>
      <c r="R458" s="42">
        <f t="shared" si="23"/>
        <v>40</v>
      </c>
      <c r="S458" s="44">
        <f t="shared" si="24"/>
        <v>40</v>
      </c>
      <c r="T458" s="80" t="s">
        <v>163</v>
      </c>
    </row>
    <row r="459" spans="2:20" ht="13.5" thickBot="1">
      <c r="B459" s="50" t="s">
        <v>47</v>
      </c>
      <c r="C459" s="76">
        <v>40</v>
      </c>
      <c r="D459" s="75" t="s">
        <v>71</v>
      </c>
      <c r="E459" s="75" t="s">
        <v>71</v>
      </c>
      <c r="F459" s="75" t="s">
        <v>71</v>
      </c>
      <c r="G459" s="75" t="s">
        <v>71</v>
      </c>
      <c r="H459" s="75" t="s">
        <v>71</v>
      </c>
      <c r="I459" s="169" t="s">
        <v>71</v>
      </c>
      <c r="J459" s="169" t="s">
        <v>71</v>
      </c>
      <c r="K459" s="75" t="s">
        <v>71</v>
      </c>
      <c r="L459" s="75" t="s">
        <v>71</v>
      </c>
      <c r="M459" s="76"/>
      <c r="N459" s="76"/>
      <c r="O459" s="76"/>
      <c r="P459" s="76"/>
      <c r="Q459" s="76"/>
      <c r="R459" s="43">
        <f t="shared" si="23"/>
        <v>40</v>
      </c>
      <c r="S459" s="58">
        <f t="shared" si="24"/>
        <v>40</v>
      </c>
      <c r="T459" s="89" t="s">
        <v>163</v>
      </c>
    </row>
  </sheetData>
  <printOptions/>
  <pageMargins left="1.31" right="0.75" top="0.28" bottom="0.19" header="0.28" footer="0.1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B2:T128"/>
  <sheetViews>
    <sheetView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14.25390625" style="10" customWidth="1"/>
    <col min="3" max="11" width="4.625" style="5" customWidth="1"/>
    <col min="12" max="12" width="4.125" style="5" customWidth="1"/>
    <col min="13" max="13" width="4.25390625" style="5" customWidth="1"/>
    <col min="14" max="17" width="4.625" style="5" customWidth="1"/>
    <col min="19" max="19" width="11.375" style="0" customWidth="1"/>
    <col min="20" max="20" width="8.625" style="0" customWidth="1"/>
  </cols>
  <sheetData>
    <row r="1" ht="13.5" thickBot="1"/>
    <row r="2" spans="2:10" ht="12.75">
      <c r="B2" s="146" t="s">
        <v>340</v>
      </c>
      <c r="C2" s="147">
        <v>1</v>
      </c>
      <c r="D2" s="136" t="s">
        <v>5</v>
      </c>
      <c r="E2" s="137"/>
      <c r="F2" s="137"/>
      <c r="G2" s="137"/>
      <c r="H2" s="137"/>
      <c r="I2" s="137"/>
      <c r="J2" s="138"/>
    </row>
    <row r="3" spans="2:10" ht="12.75">
      <c r="B3" s="148" t="s">
        <v>341</v>
      </c>
      <c r="C3" s="149">
        <v>2</v>
      </c>
      <c r="D3" s="139" t="s">
        <v>6</v>
      </c>
      <c r="E3" s="140"/>
      <c r="F3" s="140"/>
      <c r="G3" s="140"/>
      <c r="H3" s="140"/>
      <c r="I3" s="140"/>
      <c r="J3" s="141"/>
    </row>
    <row r="4" spans="2:10" ht="12.75">
      <c r="B4" s="148" t="s">
        <v>342</v>
      </c>
      <c r="C4" s="149">
        <v>3</v>
      </c>
      <c r="D4" s="139" t="s">
        <v>7</v>
      </c>
      <c r="E4" s="140"/>
      <c r="F4" s="140"/>
      <c r="G4" s="140"/>
      <c r="H4" s="140"/>
      <c r="I4" s="140"/>
      <c r="J4" s="141"/>
    </row>
    <row r="5" spans="2:10" ht="12.75">
      <c r="B5" s="148" t="s">
        <v>343</v>
      </c>
      <c r="C5" s="149">
        <v>4</v>
      </c>
      <c r="D5" s="139" t="s">
        <v>8</v>
      </c>
      <c r="E5" s="140"/>
      <c r="F5" s="140"/>
      <c r="G5" s="140"/>
      <c r="H5" s="140"/>
      <c r="I5" s="140"/>
      <c r="J5" s="141"/>
    </row>
    <row r="6" spans="2:10" ht="12.75">
      <c r="B6" s="148" t="s">
        <v>344</v>
      </c>
      <c r="C6" s="149">
        <v>5</v>
      </c>
      <c r="D6" s="139" t="s">
        <v>345</v>
      </c>
      <c r="E6" s="140"/>
      <c r="F6" s="140"/>
      <c r="G6" s="140"/>
      <c r="H6" s="140"/>
      <c r="I6" s="140"/>
      <c r="J6" s="141"/>
    </row>
    <row r="7" spans="2:10" ht="12.75">
      <c r="B7" s="148" t="s">
        <v>346</v>
      </c>
      <c r="C7" s="149">
        <v>6</v>
      </c>
      <c r="D7" s="139" t="s">
        <v>9</v>
      </c>
      <c r="E7" s="140"/>
      <c r="F7" s="140"/>
      <c r="G7" s="140"/>
      <c r="H7" s="140"/>
      <c r="I7" s="140"/>
      <c r="J7" s="141"/>
    </row>
    <row r="8" spans="2:10" ht="12.75">
      <c r="B8" s="148" t="s">
        <v>347</v>
      </c>
      <c r="C8" s="149">
        <v>7</v>
      </c>
      <c r="D8" s="139" t="s">
        <v>23</v>
      </c>
      <c r="E8" s="140"/>
      <c r="F8" s="140"/>
      <c r="G8" s="140"/>
      <c r="H8" s="140"/>
      <c r="I8" s="140"/>
      <c r="J8" s="141"/>
    </row>
    <row r="9" spans="2:10" ht="12.75">
      <c r="B9" s="148" t="s">
        <v>348</v>
      </c>
      <c r="C9" s="149">
        <v>8</v>
      </c>
      <c r="D9" s="139" t="s">
        <v>10</v>
      </c>
      <c r="E9" s="140"/>
      <c r="F9" s="140"/>
      <c r="G9" s="140"/>
      <c r="H9" s="140"/>
      <c r="I9" s="140"/>
      <c r="J9" s="141"/>
    </row>
    <row r="10" spans="2:10" ht="12.75">
      <c r="B10" s="148" t="s">
        <v>349</v>
      </c>
      <c r="C10" s="149">
        <v>9</v>
      </c>
      <c r="D10" s="139" t="s">
        <v>24</v>
      </c>
      <c r="E10" s="140"/>
      <c r="F10" s="140"/>
      <c r="G10" s="140"/>
      <c r="H10" s="140"/>
      <c r="I10" s="140"/>
      <c r="J10" s="141"/>
    </row>
    <row r="11" spans="2:10" ht="12.75">
      <c r="B11" s="148" t="s">
        <v>350</v>
      </c>
      <c r="C11" s="149">
        <v>10</v>
      </c>
      <c r="D11" s="139" t="s">
        <v>351</v>
      </c>
      <c r="E11" s="140"/>
      <c r="F11" s="140"/>
      <c r="G11" s="140"/>
      <c r="H11" s="140"/>
      <c r="I11" s="140"/>
      <c r="J11" s="141"/>
    </row>
    <row r="12" spans="2:10" ht="12.75">
      <c r="B12" s="148" t="s">
        <v>352</v>
      </c>
      <c r="C12" s="149">
        <v>11</v>
      </c>
      <c r="D12" s="139" t="s">
        <v>11</v>
      </c>
      <c r="E12" s="140"/>
      <c r="F12" s="140"/>
      <c r="G12" s="140"/>
      <c r="H12" s="140"/>
      <c r="I12" s="140"/>
      <c r="J12" s="141"/>
    </row>
    <row r="13" spans="2:10" ht="12.75">
      <c r="B13" s="148" t="s">
        <v>353</v>
      </c>
      <c r="C13" s="149">
        <v>12</v>
      </c>
      <c r="D13" s="142" t="s">
        <v>13</v>
      </c>
      <c r="E13" s="140"/>
      <c r="F13" s="140"/>
      <c r="G13" s="140"/>
      <c r="H13" s="140"/>
      <c r="I13" s="140"/>
      <c r="J13" s="141"/>
    </row>
    <row r="14" spans="2:10" ht="12.75">
      <c r="B14" s="148" t="s">
        <v>354</v>
      </c>
      <c r="C14" s="149">
        <v>13</v>
      </c>
      <c r="D14" s="139" t="s">
        <v>12</v>
      </c>
      <c r="E14" s="140"/>
      <c r="F14" s="140"/>
      <c r="G14" s="140"/>
      <c r="H14" s="140"/>
      <c r="I14" s="140"/>
      <c r="J14" s="141"/>
    </row>
    <row r="15" spans="2:10" ht="12.75">
      <c r="B15" s="148" t="s">
        <v>355</v>
      </c>
      <c r="C15" s="149">
        <v>14</v>
      </c>
      <c r="D15" s="142" t="s">
        <v>14</v>
      </c>
      <c r="E15" s="140"/>
      <c r="F15" s="140"/>
      <c r="G15" s="140"/>
      <c r="H15" s="140"/>
      <c r="I15" s="140"/>
      <c r="J15" s="141"/>
    </row>
    <row r="16" spans="2:10" ht="13.5" thickBot="1">
      <c r="B16" s="150">
        <v>38970</v>
      </c>
      <c r="C16" s="151">
        <v>15</v>
      </c>
      <c r="D16" s="143" t="s">
        <v>397</v>
      </c>
      <c r="E16" s="144"/>
      <c r="F16" s="144"/>
      <c r="G16" s="144"/>
      <c r="H16" s="144"/>
      <c r="I16" s="144"/>
      <c r="J16" s="145"/>
    </row>
    <row r="17" ht="13.5" thickBot="1"/>
    <row r="18" spans="2:20" ht="13.5" thickBot="1">
      <c r="B18" s="40" t="s">
        <v>173</v>
      </c>
      <c r="C18" s="6">
        <v>1</v>
      </c>
      <c r="D18" s="7">
        <v>2</v>
      </c>
      <c r="E18" s="7">
        <v>3</v>
      </c>
      <c r="F18" s="7">
        <v>4</v>
      </c>
      <c r="G18" s="7">
        <v>5</v>
      </c>
      <c r="H18" s="7">
        <v>6</v>
      </c>
      <c r="I18" s="7">
        <v>7</v>
      </c>
      <c r="J18" s="79">
        <v>8</v>
      </c>
      <c r="K18" s="7">
        <v>9</v>
      </c>
      <c r="L18" s="7">
        <v>10</v>
      </c>
      <c r="M18" s="7">
        <v>11</v>
      </c>
      <c r="N18" s="7">
        <v>12</v>
      </c>
      <c r="O18" s="7">
        <v>13</v>
      </c>
      <c r="P18" s="7">
        <v>14</v>
      </c>
      <c r="Q18" s="7">
        <v>15</v>
      </c>
      <c r="R18" s="238" t="s">
        <v>0</v>
      </c>
      <c r="S18" s="238" t="s">
        <v>1</v>
      </c>
      <c r="T18" s="239" t="s">
        <v>2</v>
      </c>
    </row>
    <row r="19" spans="2:20" ht="12.75">
      <c r="B19" s="9" t="s">
        <v>174</v>
      </c>
      <c r="C19" s="119">
        <v>80</v>
      </c>
      <c r="D19" s="303">
        <v>100</v>
      </c>
      <c r="E19" s="306">
        <v>100</v>
      </c>
      <c r="F19" s="306">
        <v>100</v>
      </c>
      <c r="G19" s="304" t="s">
        <v>71</v>
      </c>
      <c r="H19" s="303">
        <v>110</v>
      </c>
      <c r="I19" s="304" t="s">
        <v>71</v>
      </c>
      <c r="J19" s="203">
        <v>88</v>
      </c>
      <c r="K19" s="251" t="s">
        <v>71</v>
      </c>
      <c r="L19" s="251" t="s">
        <v>71</v>
      </c>
      <c r="M19" s="251" t="s">
        <v>71</v>
      </c>
      <c r="N19" s="209">
        <v>88</v>
      </c>
      <c r="O19" s="307">
        <v>100</v>
      </c>
      <c r="P19" s="195">
        <v>120</v>
      </c>
      <c r="Q19" s="348">
        <v>110</v>
      </c>
      <c r="R19" s="44">
        <f aca="true" t="shared" si="0" ref="R19:R60">SUM(C19:Q19)</f>
        <v>996</v>
      </c>
      <c r="S19" s="210">
        <f>SUM(C19:Q19)-C19-J19-N19</f>
        <v>740</v>
      </c>
      <c r="T19" s="138" t="s">
        <v>122</v>
      </c>
    </row>
    <row r="20" spans="2:20" ht="12.75">
      <c r="B20" s="9" t="s">
        <v>3</v>
      </c>
      <c r="C20" s="303">
        <v>100</v>
      </c>
      <c r="D20" s="304" t="s">
        <v>71</v>
      </c>
      <c r="E20" s="304" t="s">
        <v>71</v>
      </c>
      <c r="F20" s="304" t="s">
        <v>71</v>
      </c>
      <c r="G20" s="304" t="s">
        <v>71</v>
      </c>
      <c r="H20" s="303">
        <v>88</v>
      </c>
      <c r="I20" s="304" t="s">
        <v>71</v>
      </c>
      <c r="J20" s="306">
        <v>110</v>
      </c>
      <c r="K20" s="251" t="s">
        <v>71</v>
      </c>
      <c r="L20" s="286">
        <v>88</v>
      </c>
      <c r="M20" s="251" t="s">
        <v>71</v>
      </c>
      <c r="N20" s="251" t="s">
        <v>71</v>
      </c>
      <c r="O20" s="251" t="s">
        <v>71</v>
      </c>
      <c r="P20" s="307">
        <v>90</v>
      </c>
      <c r="Q20" s="200">
        <v>110</v>
      </c>
      <c r="R20" s="44">
        <f t="shared" si="0"/>
        <v>586</v>
      </c>
      <c r="S20" s="213">
        <f>SUM(C20:Q20)</f>
        <v>586</v>
      </c>
      <c r="T20" s="249" t="s">
        <v>121</v>
      </c>
    </row>
    <row r="21" spans="2:20" ht="12.75">
      <c r="B21" s="9" t="s">
        <v>278</v>
      </c>
      <c r="C21" s="305" t="s">
        <v>71</v>
      </c>
      <c r="D21" s="304" t="s">
        <v>71</v>
      </c>
      <c r="E21" s="306">
        <v>80</v>
      </c>
      <c r="F21" s="120">
        <v>60</v>
      </c>
      <c r="G21" s="304" t="s">
        <v>71</v>
      </c>
      <c r="H21" s="303">
        <v>66</v>
      </c>
      <c r="I21" s="303">
        <v>88</v>
      </c>
      <c r="J21" s="304" t="s">
        <v>71</v>
      </c>
      <c r="K21" s="260" t="s">
        <v>71</v>
      </c>
      <c r="L21" s="262" t="s">
        <v>71</v>
      </c>
      <c r="M21" s="260" t="s">
        <v>71</v>
      </c>
      <c r="N21" s="242">
        <v>66</v>
      </c>
      <c r="O21" s="242">
        <v>80</v>
      </c>
      <c r="P21" s="307">
        <v>72</v>
      </c>
      <c r="Q21" s="200">
        <v>88</v>
      </c>
      <c r="R21" s="44">
        <f t="shared" si="0"/>
        <v>600</v>
      </c>
      <c r="S21" s="213">
        <f>SUM(C21:Q21)-F21</f>
        <v>540</v>
      </c>
      <c r="T21" s="249" t="s">
        <v>123</v>
      </c>
    </row>
    <row r="22" spans="2:20" ht="12.75">
      <c r="B22" s="9" t="s">
        <v>15</v>
      </c>
      <c r="C22" s="306">
        <v>100</v>
      </c>
      <c r="D22" s="304" t="s">
        <v>71</v>
      </c>
      <c r="E22" s="304" t="s">
        <v>71</v>
      </c>
      <c r="F22" s="305" t="s">
        <v>71</v>
      </c>
      <c r="G22" s="304" t="s">
        <v>71</v>
      </c>
      <c r="H22" s="303">
        <v>88</v>
      </c>
      <c r="I22" s="304" t="s">
        <v>71</v>
      </c>
      <c r="J22" s="303">
        <v>110</v>
      </c>
      <c r="K22" s="251" t="s">
        <v>71</v>
      </c>
      <c r="L22" s="266">
        <v>88</v>
      </c>
      <c r="M22" s="251" t="s">
        <v>71</v>
      </c>
      <c r="N22" s="251" t="s">
        <v>71</v>
      </c>
      <c r="O22" s="251" t="s">
        <v>71</v>
      </c>
      <c r="P22" s="307">
        <v>90</v>
      </c>
      <c r="Q22" s="251" t="s">
        <v>71</v>
      </c>
      <c r="R22" s="44">
        <f t="shared" si="0"/>
        <v>476</v>
      </c>
      <c r="S22" s="213">
        <f aca="true" t="shared" si="1" ref="S22:S60">SUM(C22:Q22)</f>
        <v>476</v>
      </c>
      <c r="T22" s="249" t="s">
        <v>124</v>
      </c>
    </row>
    <row r="23" spans="2:20" ht="12.75">
      <c r="B23" s="9" t="s">
        <v>175</v>
      </c>
      <c r="C23" s="303">
        <v>80</v>
      </c>
      <c r="D23" s="304" t="s">
        <v>71</v>
      </c>
      <c r="E23" s="304" t="s">
        <v>71</v>
      </c>
      <c r="F23" s="305" t="s">
        <v>71</v>
      </c>
      <c r="G23" s="304" t="s">
        <v>71</v>
      </c>
      <c r="H23" s="303">
        <v>110</v>
      </c>
      <c r="I23" s="304" t="s">
        <v>71</v>
      </c>
      <c r="J23" s="303">
        <v>88</v>
      </c>
      <c r="K23" s="251" t="s">
        <v>71</v>
      </c>
      <c r="L23" s="260" t="s">
        <v>71</v>
      </c>
      <c r="M23" s="251" t="s">
        <v>71</v>
      </c>
      <c r="N23" s="262" t="s">
        <v>71</v>
      </c>
      <c r="O23" s="200">
        <v>100</v>
      </c>
      <c r="P23" s="262" t="s">
        <v>71</v>
      </c>
      <c r="Q23" s="262" t="s">
        <v>71</v>
      </c>
      <c r="R23" s="44">
        <f t="shared" si="0"/>
        <v>378</v>
      </c>
      <c r="S23" s="213">
        <f t="shared" si="1"/>
        <v>378</v>
      </c>
      <c r="T23" s="249" t="s">
        <v>125</v>
      </c>
    </row>
    <row r="24" spans="2:20" ht="12.75">
      <c r="B24" s="9" t="s">
        <v>31</v>
      </c>
      <c r="C24" s="303">
        <v>60</v>
      </c>
      <c r="D24" s="303">
        <v>80</v>
      </c>
      <c r="E24" s="303">
        <v>100</v>
      </c>
      <c r="F24" s="303">
        <v>100</v>
      </c>
      <c r="G24" s="304" t="s">
        <v>71</v>
      </c>
      <c r="H24" s="304" t="s">
        <v>71</v>
      </c>
      <c r="I24" s="304" t="s">
        <v>71</v>
      </c>
      <c r="J24" s="251" t="s">
        <v>71</v>
      </c>
      <c r="K24" s="251" t="s">
        <v>71</v>
      </c>
      <c r="L24" s="252" t="s">
        <v>71</v>
      </c>
      <c r="M24" s="251" t="s">
        <v>71</v>
      </c>
      <c r="N24" s="251" t="s">
        <v>71</v>
      </c>
      <c r="O24" s="251" t="s">
        <v>71</v>
      </c>
      <c r="P24" s="262" t="s">
        <v>71</v>
      </c>
      <c r="Q24" s="262" t="s">
        <v>71</v>
      </c>
      <c r="R24" s="44">
        <f t="shared" si="0"/>
        <v>340</v>
      </c>
      <c r="S24" s="213">
        <f t="shared" si="1"/>
        <v>340</v>
      </c>
      <c r="T24" s="249" t="s">
        <v>126</v>
      </c>
    </row>
    <row r="25" spans="2:20" ht="12.75">
      <c r="B25" s="9" t="s">
        <v>177</v>
      </c>
      <c r="C25" s="305" t="s">
        <v>71</v>
      </c>
      <c r="D25" s="304" t="s">
        <v>71</v>
      </c>
      <c r="E25" s="304" t="s">
        <v>71</v>
      </c>
      <c r="F25" s="305" t="s">
        <v>71</v>
      </c>
      <c r="G25" s="304" t="s">
        <v>71</v>
      </c>
      <c r="H25" s="303">
        <v>66</v>
      </c>
      <c r="I25" s="304" t="s">
        <v>71</v>
      </c>
      <c r="J25" s="304" t="s">
        <v>71</v>
      </c>
      <c r="K25" s="251" t="s">
        <v>71</v>
      </c>
      <c r="L25" s="251" t="s">
        <v>71</v>
      </c>
      <c r="M25" s="251" t="s">
        <v>71</v>
      </c>
      <c r="N25" s="200">
        <v>66</v>
      </c>
      <c r="O25" s="251" t="s">
        <v>71</v>
      </c>
      <c r="P25" s="266">
        <v>72</v>
      </c>
      <c r="Q25" s="266">
        <v>88</v>
      </c>
      <c r="R25" s="44">
        <f t="shared" si="0"/>
        <v>292</v>
      </c>
      <c r="S25" s="213">
        <f t="shared" si="1"/>
        <v>292</v>
      </c>
      <c r="T25" s="249" t="s">
        <v>128</v>
      </c>
    </row>
    <row r="26" spans="2:20" ht="12.75">
      <c r="B26" s="9" t="s">
        <v>25</v>
      </c>
      <c r="C26" s="305" t="s">
        <v>71</v>
      </c>
      <c r="D26" s="267" t="s">
        <v>71</v>
      </c>
      <c r="E26" s="302" t="s">
        <v>71</v>
      </c>
      <c r="F26" s="270">
        <v>60</v>
      </c>
      <c r="G26" s="301">
        <v>80</v>
      </c>
      <c r="H26" s="267" t="s">
        <v>71</v>
      </c>
      <c r="I26" s="267" t="s">
        <v>71</v>
      </c>
      <c r="J26" s="301">
        <v>66</v>
      </c>
      <c r="K26" s="251" t="s">
        <v>71</v>
      </c>
      <c r="L26" s="251" t="s">
        <v>71</v>
      </c>
      <c r="M26" s="251" t="s">
        <v>71</v>
      </c>
      <c r="N26" s="251" t="s">
        <v>71</v>
      </c>
      <c r="O26" s="266">
        <v>80</v>
      </c>
      <c r="P26" s="262" t="s">
        <v>71</v>
      </c>
      <c r="Q26" s="262" t="s">
        <v>71</v>
      </c>
      <c r="R26" s="44">
        <f t="shared" si="0"/>
        <v>286</v>
      </c>
      <c r="S26" s="213">
        <f t="shared" si="1"/>
        <v>286</v>
      </c>
      <c r="T26" s="249" t="s">
        <v>129</v>
      </c>
    </row>
    <row r="27" spans="2:20" ht="12.75">
      <c r="B27" s="9" t="s">
        <v>4</v>
      </c>
      <c r="C27" s="305" t="s">
        <v>71</v>
      </c>
      <c r="D27" s="303">
        <v>60</v>
      </c>
      <c r="E27" s="306">
        <v>80</v>
      </c>
      <c r="F27" s="306">
        <v>60</v>
      </c>
      <c r="G27" s="304" t="s">
        <v>71</v>
      </c>
      <c r="H27" s="304" t="s">
        <v>71</v>
      </c>
      <c r="I27" s="303">
        <v>66</v>
      </c>
      <c r="J27" s="304" t="s">
        <v>71</v>
      </c>
      <c r="K27" s="251" t="s">
        <v>71</v>
      </c>
      <c r="L27" s="251" t="s">
        <v>71</v>
      </c>
      <c r="M27" s="251" t="s">
        <v>71</v>
      </c>
      <c r="N27" s="251" t="s">
        <v>71</v>
      </c>
      <c r="O27" s="251" t="s">
        <v>71</v>
      </c>
      <c r="P27" s="262" t="s">
        <v>71</v>
      </c>
      <c r="Q27" s="251" t="s">
        <v>71</v>
      </c>
      <c r="R27" s="44">
        <f t="shared" si="0"/>
        <v>266</v>
      </c>
      <c r="S27" s="213">
        <f t="shared" si="1"/>
        <v>266</v>
      </c>
      <c r="T27" s="249" t="s">
        <v>130</v>
      </c>
    </row>
    <row r="28" spans="2:20" ht="12.75">
      <c r="B28" s="11" t="s">
        <v>28</v>
      </c>
      <c r="C28" s="305" t="s">
        <v>71</v>
      </c>
      <c r="D28" s="304" t="s">
        <v>71</v>
      </c>
      <c r="E28" s="304" t="s">
        <v>71</v>
      </c>
      <c r="F28" s="305" t="s">
        <v>71</v>
      </c>
      <c r="G28" s="303">
        <v>100</v>
      </c>
      <c r="H28" s="303">
        <v>44</v>
      </c>
      <c r="I28" s="304" t="s">
        <v>71</v>
      </c>
      <c r="J28" s="304" t="s">
        <v>71</v>
      </c>
      <c r="K28" s="251" t="s">
        <v>71</v>
      </c>
      <c r="L28" s="251" t="s">
        <v>71</v>
      </c>
      <c r="M28" s="251" t="s">
        <v>71</v>
      </c>
      <c r="N28" s="251" t="s">
        <v>71</v>
      </c>
      <c r="O28" s="251" t="s">
        <v>71</v>
      </c>
      <c r="P28" s="200">
        <v>72</v>
      </c>
      <c r="Q28" s="200"/>
      <c r="R28" s="42">
        <f t="shared" si="0"/>
        <v>216</v>
      </c>
      <c r="S28" s="213">
        <f t="shared" si="1"/>
        <v>216</v>
      </c>
      <c r="T28" s="249" t="s">
        <v>131</v>
      </c>
    </row>
    <row r="29" spans="2:20" ht="12.75">
      <c r="B29" s="9" t="s">
        <v>89</v>
      </c>
      <c r="C29" s="306">
        <v>60</v>
      </c>
      <c r="D29" s="267" t="s">
        <v>71</v>
      </c>
      <c r="E29" s="304" t="s">
        <v>71</v>
      </c>
      <c r="F29" s="267" t="s">
        <v>71</v>
      </c>
      <c r="G29" s="301">
        <v>100</v>
      </c>
      <c r="H29" s="270">
        <v>44</v>
      </c>
      <c r="I29" s="267" t="s">
        <v>71</v>
      </c>
      <c r="J29" s="304" t="s">
        <v>71</v>
      </c>
      <c r="K29" s="251" t="s">
        <v>71</v>
      </c>
      <c r="L29" s="251" t="s">
        <v>71</v>
      </c>
      <c r="M29" s="251" t="s">
        <v>71</v>
      </c>
      <c r="N29" s="251" t="s">
        <v>71</v>
      </c>
      <c r="O29" s="260" t="s">
        <v>71</v>
      </c>
      <c r="P29" s="260" t="s">
        <v>71</v>
      </c>
      <c r="Q29" s="251" t="s">
        <v>71</v>
      </c>
      <c r="R29" s="42">
        <f t="shared" si="0"/>
        <v>204</v>
      </c>
      <c r="S29" s="213">
        <f t="shared" si="1"/>
        <v>204</v>
      </c>
      <c r="T29" s="249" t="s">
        <v>133</v>
      </c>
    </row>
    <row r="30" spans="2:20" ht="12.75">
      <c r="B30" s="9" t="s">
        <v>180</v>
      </c>
      <c r="C30" s="305" t="s">
        <v>71</v>
      </c>
      <c r="D30" s="267" t="s">
        <v>71</v>
      </c>
      <c r="E30" s="304" t="s">
        <v>71</v>
      </c>
      <c r="F30" s="301">
        <v>80</v>
      </c>
      <c r="G30" s="267" t="s">
        <v>71</v>
      </c>
      <c r="H30" s="301">
        <v>44</v>
      </c>
      <c r="I30" s="270">
        <v>66</v>
      </c>
      <c r="J30" s="267" t="s">
        <v>71</v>
      </c>
      <c r="K30" s="251" t="s">
        <v>71</v>
      </c>
      <c r="L30" s="251" t="s">
        <v>71</v>
      </c>
      <c r="M30" s="251" t="s">
        <v>71</v>
      </c>
      <c r="N30" s="251" t="s">
        <v>71</v>
      </c>
      <c r="O30" s="251" t="s">
        <v>71</v>
      </c>
      <c r="P30" s="262" t="s">
        <v>71</v>
      </c>
      <c r="Q30" s="338" t="s">
        <v>71</v>
      </c>
      <c r="R30" s="42">
        <f t="shared" si="0"/>
        <v>190</v>
      </c>
      <c r="S30" s="213">
        <f t="shared" si="1"/>
        <v>190</v>
      </c>
      <c r="T30" s="249" t="s">
        <v>134</v>
      </c>
    </row>
    <row r="31" spans="2:20" ht="12.75">
      <c r="B31" s="9" t="s">
        <v>178</v>
      </c>
      <c r="C31" s="305" t="s">
        <v>71</v>
      </c>
      <c r="D31" s="301">
        <v>100</v>
      </c>
      <c r="E31" s="267" t="s">
        <v>71</v>
      </c>
      <c r="F31" s="270">
        <v>80</v>
      </c>
      <c r="G31" s="267" t="s">
        <v>71</v>
      </c>
      <c r="H31" s="267" t="s">
        <v>71</v>
      </c>
      <c r="I31" s="267" t="s">
        <v>71</v>
      </c>
      <c r="J31" s="260" t="s">
        <v>71</v>
      </c>
      <c r="K31" s="251" t="s">
        <v>71</v>
      </c>
      <c r="L31" s="251" t="s">
        <v>71</v>
      </c>
      <c r="M31" s="251" t="s">
        <v>71</v>
      </c>
      <c r="N31" s="251" t="s">
        <v>71</v>
      </c>
      <c r="O31" s="251" t="s">
        <v>71</v>
      </c>
      <c r="P31" s="262" t="s">
        <v>71</v>
      </c>
      <c r="Q31" s="339" t="s">
        <v>71</v>
      </c>
      <c r="R31" s="42">
        <f t="shared" si="0"/>
        <v>180</v>
      </c>
      <c r="S31" s="213">
        <f t="shared" si="1"/>
        <v>180</v>
      </c>
      <c r="T31" s="249" t="s">
        <v>135</v>
      </c>
    </row>
    <row r="32" spans="2:20" ht="12.75">
      <c r="B32" s="9" t="s">
        <v>207</v>
      </c>
      <c r="C32" s="305" t="s">
        <v>71</v>
      </c>
      <c r="D32" s="267" t="s">
        <v>71</v>
      </c>
      <c r="E32" s="267" t="s">
        <v>71</v>
      </c>
      <c r="F32" s="302" t="s">
        <v>71</v>
      </c>
      <c r="G32" s="302" t="s">
        <v>71</v>
      </c>
      <c r="H32" s="302" t="s">
        <v>71</v>
      </c>
      <c r="I32" s="302" t="s">
        <v>71</v>
      </c>
      <c r="J32" s="242">
        <v>66</v>
      </c>
      <c r="K32" s="251" t="s">
        <v>71</v>
      </c>
      <c r="L32" s="251" t="s">
        <v>71</v>
      </c>
      <c r="M32" s="251" t="s">
        <v>71</v>
      </c>
      <c r="N32" s="200">
        <v>66</v>
      </c>
      <c r="O32" s="251" t="s">
        <v>71</v>
      </c>
      <c r="P32" s="262" t="s">
        <v>71</v>
      </c>
      <c r="Q32" s="339" t="s">
        <v>71</v>
      </c>
      <c r="R32" s="42">
        <f t="shared" si="0"/>
        <v>132</v>
      </c>
      <c r="S32" s="213">
        <f t="shared" si="1"/>
        <v>132</v>
      </c>
      <c r="T32" s="249" t="s">
        <v>136</v>
      </c>
    </row>
    <row r="33" spans="2:20" ht="12.75">
      <c r="B33" s="9" t="s">
        <v>371</v>
      </c>
      <c r="C33" s="305" t="s">
        <v>71</v>
      </c>
      <c r="D33" s="267" t="s">
        <v>71</v>
      </c>
      <c r="E33" s="267" t="s">
        <v>71</v>
      </c>
      <c r="F33" s="302" t="s">
        <v>71</v>
      </c>
      <c r="G33" s="267" t="s">
        <v>71</v>
      </c>
      <c r="H33" s="302" t="s">
        <v>71</v>
      </c>
      <c r="I33" s="267" t="s">
        <v>71</v>
      </c>
      <c r="J33" s="260" t="s">
        <v>71</v>
      </c>
      <c r="K33" s="251" t="s">
        <v>71</v>
      </c>
      <c r="L33" s="251" t="s">
        <v>71</v>
      </c>
      <c r="M33" s="251" t="s">
        <v>71</v>
      </c>
      <c r="N33" s="251" t="s">
        <v>71</v>
      </c>
      <c r="O33" s="251" t="s">
        <v>71</v>
      </c>
      <c r="P33" s="200">
        <v>120</v>
      </c>
      <c r="Q33" s="339" t="s">
        <v>71</v>
      </c>
      <c r="R33" s="42">
        <f t="shared" si="0"/>
        <v>120</v>
      </c>
      <c r="S33" s="213">
        <f t="shared" si="1"/>
        <v>120</v>
      </c>
      <c r="T33" s="249" t="s">
        <v>137</v>
      </c>
    </row>
    <row r="34" spans="2:20" ht="12.75">
      <c r="B34" s="9" t="s">
        <v>83</v>
      </c>
      <c r="C34" s="305" t="s">
        <v>71</v>
      </c>
      <c r="D34" s="267" t="s">
        <v>71</v>
      </c>
      <c r="E34" s="267" t="s">
        <v>71</v>
      </c>
      <c r="F34" s="302" t="s">
        <v>71</v>
      </c>
      <c r="G34" s="267" t="s">
        <v>71</v>
      </c>
      <c r="H34" s="301">
        <v>44</v>
      </c>
      <c r="I34" s="267" t="s">
        <v>71</v>
      </c>
      <c r="J34" s="260" t="s">
        <v>71</v>
      </c>
      <c r="K34" s="251" t="s">
        <v>71</v>
      </c>
      <c r="L34" s="251" t="s">
        <v>71</v>
      </c>
      <c r="M34" s="251" t="s">
        <v>71</v>
      </c>
      <c r="N34" s="251" t="s">
        <v>71</v>
      </c>
      <c r="O34" s="251" t="s">
        <v>71</v>
      </c>
      <c r="P34" s="200">
        <v>72</v>
      </c>
      <c r="Q34" s="339" t="s">
        <v>71</v>
      </c>
      <c r="R34" s="42">
        <f t="shared" si="0"/>
        <v>116</v>
      </c>
      <c r="S34" s="213">
        <f t="shared" si="1"/>
        <v>116</v>
      </c>
      <c r="T34" s="249" t="s">
        <v>138</v>
      </c>
    </row>
    <row r="35" spans="2:20" ht="12.75">
      <c r="B35" s="9" t="s">
        <v>360</v>
      </c>
      <c r="C35" s="305" t="s">
        <v>71</v>
      </c>
      <c r="D35" s="267" t="s">
        <v>71</v>
      </c>
      <c r="E35" s="267" t="s">
        <v>71</v>
      </c>
      <c r="F35" s="267" t="s">
        <v>71</v>
      </c>
      <c r="G35" s="267" t="s">
        <v>71</v>
      </c>
      <c r="H35" s="267" t="s">
        <v>71</v>
      </c>
      <c r="I35" s="267" t="s">
        <v>71</v>
      </c>
      <c r="J35" s="267" t="s">
        <v>71</v>
      </c>
      <c r="K35" s="267" t="s">
        <v>71</v>
      </c>
      <c r="L35" s="301">
        <v>110</v>
      </c>
      <c r="M35" s="267" t="s">
        <v>71</v>
      </c>
      <c r="N35" s="262" t="s">
        <v>71</v>
      </c>
      <c r="O35" s="251" t="s">
        <v>71</v>
      </c>
      <c r="P35" s="251" t="s">
        <v>71</v>
      </c>
      <c r="Q35" s="339" t="s">
        <v>71</v>
      </c>
      <c r="R35" s="42">
        <f t="shared" si="0"/>
        <v>110</v>
      </c>
      <c r="S35" s="213">
        <f t="shared" si="1"/>
        <v>110</v>
      </c>
      <c r="T35" s="249" t="s">
        <v>398</v>
      </c>
    </row>
    <row r="36" spans="2:20" ht="12.75">
      <c r="B36" s="9" t="s">
        <v>399</v>
      </c>
      <c r="C36" s="305" t="s">
        <v>71</v>
      </c>
      <c r="D36" s="267" t="s">
        <v>71</v>
      </c>
      <c r="E36" s="267" t="s">
        <v>71</v>
      </c>
      <c r="F36" s="267" t="s">
        <v>71</v>
      </c>
      <c r="G36" s="267" t="s">
        <v>71</v>
      </c>
      <c r="H36" s="267" t="s">
        <v>71</v>
      </c>
      <c r="I36" s="267" t="s">
        <v>71</v>
      </c>
      <c r="J36" s="267" t="s">
        <v>71</v>
      </c>
      <c r="K36" s="267" t="s">
        <v>71</v>
      </c>
      <c r="L36" s="301">
        <v>110</v>
      </c>
      <c r="M36" s="267" t="s">
        <v>71</v>
      </c>
      <c r="N36" s="267" t="s">
        <v>71</v>
      </c>
      <c r="O36" s="251" t="s">
        <v>71</v>
      </c>
      <c r="P36" s="251" t="s">
        <v>71</v>
      </c>
      <c r="Q36" s="339" t="s">
        <v>71</v>
      </c>
      <c r="R36" s="42">
        <f t="shared" si="0"/>
        <v>110</v>
      </c>
      <c r="S36" s="213">
        <f t="shared" si="1"/>
        <v>110</v>
      </c>
      <c r="T36" s="249" t="s">
        <v>398</v>
      </c>
    </row>
    <row r="37" spans="2:20" ht="12.75">
      <c r="B37" s="9" t="s">
        <v>400</v>
      </c>
      <c r="C37" s="305" t="s">
        <v>71</v>
      </c>
      <c r="D37" s="267" t="s">
        <v>71</v>
      </c>
      <c r="E37" s="267" t="s">
        <v>71</v>
      </c>
      <c r="F37" s="267" t="s">
        <v>71</v>
      </c>
      <c r="G37" s="267" t="s">
        <v>71</v>
      </c>
      <c r="H37" s="267" t="s">
        <v>71</v>
      </c>
      <c r="I37" s="267">
        <v>110</v>
      </c>
      <c r="J37" s="267" t="s">
        <v>71</v>
      </c>
      <c r="K37" s="267" t="s">
        <v>71</v>
      </c>
      <c r="L37" s="267" t="s">
        <v>71</v>
      </c>
      <c r="M37" s="267" t="s">
        <v>71</v>
      </c>
      <c r="N37" s="262" t="s">
        <v>71</v>
      </c>
      <c r="O37" s="251" t="s">
        <v>71</v>
      </c>
      <c r="P37" s="251" t="s">
        <v>71</v>
      </c>
      <c r="Q37" s="339" t="s">
        <v>71</v>
      </c>
      <c r="R37" s="42">
        <f t="shared" si="0"/>
        <v>110</v>
      </c>
      <c r="S37" s="213">
        <f t="shared" si="1"/>
        <v>110</v>
      </c>
      <c r="T37" s="249" t="s">
        <v>398</v>
      </c>
    </row>
    <row r="38" spans="2:20" ht="12.75">
      <c r="B38" s="9" t="s">
        <v>369</v>
      </c>
      <c r="C38" s="305" t="s">
        <v>71</v>
      </c>
      <c r="D38" s="267" t="s">
        <v>71</v>
      </c>
      <c r="E38" s="267" t="s">
        <v>71</v>
      </c>
      <c r="F38" s="267" t="s">
        <v>71</v>
      </c>
      <c r="G38" s="267" t="s">
        <v>71</v>
      </c>
      <c r="H38" s="267" t="s">
        <v>71</v>
      </c>
      <c r="I38" s="267">
        <v>110</v>
      </c>
      <c r="J38" s="267" t="s">
        <v>71</v>
      </c>
      <c r="K38" s="267" t="s">
        <v>71</v>
      </c>
      <c r="L38" s="267" t="s">
        <v>71</v>
      </c>
      <c r="M38" s="267" t="s">
        <v>71</v>
      </c>
      <c r="N38" s="262" t="s">
        <v>71</v>
      </c>
      <c r="O38" s="251" t="s">
        <v>71</v>
      </c>
      <c r="P38" s="251" t="s">
        <v>71</v>
      </c>
      <c r="Q38" s="339" t="s">
        <v>71</v>
      </c>
      <c r="R38" s="42">
        <f t="shared" si="0"/>
        <v>110</v>
      </c>
      <c r="S38" s="213">
        <f t="shared" si="1"/>
        <v>110</v>
      </c>
      <c r="T38" s="249" t="s">
        <v>398</v>
      </c>
    </row>
    <row r="39" spans="2:20" ht="12.75">
      <c r="B39" s="9" t="s">
        <v>363</v>
      </c>
      <c r="C39" s="305" t="s">
        <v>71</v>
      </c>
      <c r="D39" s="267" t="s">
        <v>71</v>
      </c>
      <c r="E39" s="267" t="s">
        <v>71</v>
      </c>
      <c r="F39" s="267" t="s">
        <v>71</v>
      </c>
      <c r="G39" s="267" t="s">
        <v>71</v>
      </c>
      <c r="H39" s="267" t="s">
        <v>71</v>
      </c>
      <c r="I39" s="267" t="s">
        <v>71</v>
      </c>
      <c r="J39" s="260" t="s">
        <v>71</v>
      </c>
      <c r="K39" s="251" t="s">
        <v>71</v>
      </c>
      <c r="L39" s="251" t="s">
        <v>71</v>
      </c>
      <c r="M39" s="251" t="s">
        <v>71</v>
      </c>
      <c r="N39" s="200">
        <v>110</v>
      </c>
      <c r="O39" s="251" t="s">
        <v>71</v>
      </c>
      <c r="P39" s="251" t="s">
        <v>71</v>
      </c>
      <c r="Q39" s="339" t="s">
        <v>71</v>
      </c>
      <c r="R39" s="42">
        <f t="shared" si="0"/>
        <v>110</v>
      </c>
      <c r="S39" s="213">
        <f t="shared" si="1"/>
        <v>110</v>
      </c>
      <c r="T39" s="249" t="s">
        <v>398</v>
      </c>
    </row>
    <row r="40" spans="2:20" ht="12.75">
      <c r="B40" s="9" t="s">
        <v>374</v>
      </c>
      <c r="C40" s="305" t="s">
        <v>71</v>
      </c>
      <c r="D40" s="267" t="s">
        <v>71</v>
      </c>
      <c r="E40" s="267" t="s">
        <v>71</v>
      </c>
      <c r="F40" s="267" t="s">
        <v>71</v>
      </c>
      <c r="G40" s="267" t="s">
        <v>71</v>
      </c>
      <c r="H40" s="267" t="s">
        <v>71</v>
      </c>
      <c r="I40" s="267" t="s">
        <v>71</v>
      </c>
      <c r="J40" s="260" t="s">
        <v>71</v>
      </c>
      <c r="K40" s="251" t="s">
        <v>71</v>
      </c>
      <c r="L40" s="251" t="s">
        <v>71</v>
      </c>
      <c r="M40" s="251" t="s">
        <v>71</v>
      </c>
      <c r="N40" s="200">
        <v>110</v>
      </c>
      <c r="O40" s="251" t="s">
        <v>71</v>
      </c>
      <c r="P40" s="262" t="s">
        <v>71</v>
      </c>
      <c r="Q40" s="339" t="s">
        <v>71</v>
      </c>
      <c r="R40" s="42">
        <f t="shared" si="0"/>
        <v>110</v>
      </c>
      <c r="S40" s="213">
        <f t="shared" si="1"/>
        <v>110</v>
      </c>
      <c r="T40" s="249" t="s">
        <v>398</v>
      </c>
    </row>
    <row r="41" spans="2:20" ht="12.75">
      <c r="B41" s="9" t="s">
        <v>90</v>
      </c>
      <c r="C41" s="305" t="s">
        <v>71</v>
      </c>
      <c r="D41" s="267" t="s">
        <v>71</v>
      </c>
      <c r="E41" s="267" t="s">
        <v>71</v>
      </c>
      <c r="F41" s="302" t="s">
        <v>71</v>
      </c>
      <c r="G41" s="267" t="s">
        <v>71</v>
      </c>
      <c r="H41" s="301">
        <v>44</v>
      </c>
      <c r="I41" s="301">
        <v>66</v>
      </c>
      <c r="J41" s="260" t="s">
        <v>71</v>
      </c>
      <c r="K41" s="251" t="s">
        <v>71</v>
      </c>
      <c r="L41" s="251" t="s">
        <v>71</v>
      </c>
      <c r="M41" s="251" t="s">
        <v>71</v>
      </c>
      <c r="N41" s="251" t="s">
        <v>71</v>
      </c>
      <c r="O41" s="251" t="s">
        <v>71</v>
      </c>
      <c r="P41" s="251" t="s">
        <v>71</v>
      </c>
      <c r="Q41" s="339" t="s">
        <v>71</v>
      </c>
      <c r="R41" s="42">
        <f t="shared" si="0"/>
        <v>110</v>
      </c>
      <c r="S41" s="213">
        <f t="shared" si="1"/>
        <v>110</v>
      </c>
      <c r="T41" s="249" t="s">
        <v>398</v>
      </c>
    </row>
    <row r="42" spans="2:20" ht="12.75">
      <c r="B42" s="9" t="s">
        <v>191</v>
      </c>
      <c r="C42" s="305" t="s">
        <v>71</v>
      </c>
      <c r="D42" s="267" t="s">
        <v>71</v>
      </c>
      <c r="E42" s="304" t="s">
        <v>71</v>
      </c>
      <c r="F42" s="267" t="s">
        <v>71</v>
      </c>
      <c r="G42" s="267" t="s">
        <v>71</v>
      </c>
      <c r="H42" s="267" t="s">
        <v>71</v>
      </c>
      <c r="I42" s="267" t="s">
        <v>71</v>
      </c>
      <c r="J42" s="267" t="s">
        <v>71</v>
      </c>
      <c r="K42" s="251" t="s">
        <v>71</v>
      </c>
      <c r="L42" s="251" t="s">
        <v>71</v>
      </c>
      <c r="M42" s="251" t="s">
        <v>71</v>
      </c>
      <c r="N42" s="200">
        <v>88</v>
      </c>
      <c r="O42" s="251" t="s">
        <v>71</v>
      </c>
      <c r="P42" s="251" t="s">
        <v>71</v>
      </c>
      <c r="Q42" s="339" t="s">
        <v>71</v>
      </c>
      <c r="R42" s="42">
        <f t="shared" si="0"/>
        <v>88</v>
      </c>
      <c r="S42" s="213">
        <f t="shared" si="1"/>
        <v>88</v>
      </c>
      <c r="T42" s="249" t="s">
        <v>401</v>
      </c>
    </row>
    <row r="43" spans="2:20" ht="12.75">
      <c r="B43" s="9" t="s">
        <v>370</v>
      </c>
      <c r="C43" s="305" t="s">
        <v>71</v>
      </c>
      <c r="D43" s="267" t="s">
        <v>71</v>
      </c>
      <c r="E43" s="304" t="s">
        <v>71</v>
      </c>
      <c r="F43" s="267" t="s">
        <v>71</v>
      </c>
      <c r="G43" s="267" t="s">
        <v>71</v>
      </c>
      <c r="H43" s="267" t="s">
        <v>71</v>
      </c>
      <c r="I43" s="301">
        <v>88</v>
      </c>
      <c r="J43" s="267" t="s">
        <v>71</v>
      </c>
      <c r="K43" s="251" t="s">
        <v>71</v>
      </c>
      <c r="L43" s="251" t="s">
        <v>71</v>
      </c>
      <c r="M43" s="251" t="s">
        <v>71</v>
      </c>
      <c r="N43" s="251" t="s">
        <v>71</v>
      </c>
      <c r="O43" s="251" t="s">
        <v>71</v>
      </c>
      <c r="P43" s="251" t="s">
        <v>71</v>
      </c>
      <c r="Q43" s="339" t="s">
        <v>71</v>
      </c>
      <c r="R43" s="42">
        <f t="shared" si="0"/>
        <v>88</v>
      </c>
      <c r="S43" s="213">
        <f t="shared" si="1"/>
        <v>88</v>
      </c>
      <c r="T43" s="249" t="s">
        <v>401</v>
      </c>
    </row>
    <row r="44" spans="2:20" ht="12.75">
      <c r="B44" s="9" t="s">
        <v>67</v>
      </c>
      <c r="C44" s="305" t="s">
        <v>71</v>
      </c>
      <c r="D44" s="200">
        <v>80</v>
      </c>
      <c r="E44" s="267" t="s">
        <v>71</v>
      </c>
      <c r="F44" s="252" t="s">
        <v>71</v>
      </c>
      <c r="G44" s="267" t="s">
        <v>71</v>
      </c>
      <c r="H44" s="267" t="s">
        <v>71</v>
      </c>
      <c r="I44" s="267" t="s">
        <v>71</v>
      </c>
      <c r="J44" s="267" t="s">
        <v>71</v>
      </c>
      <c r="K44" s="251" t="s">
        <v>71</v>
      </c>
      <c r="L44" s="251" t="s">
        <v>71</v>
      </c>
      <c r="M44" s="251" t="s">
        <v>71</v>
      </c>
      <c r="N44" s="251" t="s">
        <v>71</v>
      </c>
      <c r="O44" s="251" t="s">
        <v>71</v>
      </c>
      <c r="P44" s="251" t="s">
        <v>71</v>
      </c>
      <c r="Q44" s="339" t="s">
        <v>71</v>
      </c>
      <c r="R44" s="42">
        <f t="shared" si="0"/>
        <v>80</v>
      </c>
      <c r="S44" s="213">
        <f t="shared" si="1"/>
        <v>80</v>
      </c>
      <c r="T44" s="249" t="s">
        <v>233</v>
      </c>
    </row>
    <row r="45" spans="2:20" ht="12.75">
      <c r="B45" s="9" t="s">
        <v>402</v>
      </c>
      <c r="C45" s="305" t="s">
        <v>71</v>
      </c>
      <c r="D45" s="251" t="s">
        <v>71</v>
      </c>
      <c r="E45" s="302" t="s">
        <v>71</v>
      </c>
      <c r="F45" s="252" t="s">
        <v>71</v>
      </c>
      <c r="G45" s="301">
        <v>80</v>
      </c>
      <c r="H45" s="267" t="s">
        <v>71</v>
      </c>
      <c r="I45" s="267" t="s">
        <v>71</v>
      </c>
      <c r="J45" s="260" t="s">
        <v>71</v>
      </c>
      <c r="K45" s="251" t="s">
        <v>71</v>
      </c>
      <c r="L45" s="251" t="s">
        <v>71</v>
      </c>
      <c r="M45" s="251" t="s">
        <v>71</v>
      </c>
      <c r="N45" s="251" t="s">
        <v>71</v>
      </c>
      <c r="O45" s="251" t="s">
        <v>71</v>
      </c>
      <c r="P45" s="251" t="s">
        <v>71</v>
      </c>
      <c r="Q45" s="339" t="s">
        <v>71</v>
      </c>
      <c r="R45" s="42">
        <f t="shared" si="0"/>
        <v>80</v>
      </c>
      <c r="S45" s="213">
        <f t="shared" si="1"/>
        <v>80</v>
      </c>
      <c r="T45" s="249" t="s">
        <v>233</v>
      </c>
    </row>
    <row r="46" spans="2:20" ht="12.75">
      <c r="B46" s="9" t="s">
        <v>208</v>
      </c>
      <c r="C46" s="305" t="s">
        <v>71</v>
      </c>
      <c r="D46" s="251" t="s">
        <v>71</v>
      </c>
      <c r="E46" s="267" t="s">
        <v>71</v>
      </c>
      <c r="F46" s="251" t="s">
        <v>71</v>
      </c>
      <c r="G46" s="267" t="s">
        <v>71</v>
      </c>
      <c r="H46" s="267" t="s">
        <v>71</v>
      </c>
      <c r="I46" s="267" t="s">
        <v>71</v>
      </c>
      <c r="J46" s="260" t="s">
        <v>71</v>
      </c>
      <c r="K46" s="251" t="s">
        <v>71</v>
      </c>
      <c r="L46" s="251" t="s">
        <v>71</v>
      </c>
      <c r="M46" s="251" t="s">
        <v>71</v>
      </c>
      <c r="N46" s="200">
        <v>66</v>
      </c>
      <c r="O46" s="251" t="s">
        <v>71</v>
      </c>
      <c r="P46" s="251" t="s">
        <v>71</v>
      </c>
      <c r="Q46" s="339" t="s">
        <v>71</v>
      </c>
      <c r="R46" s="42">
        <f t="shared" si="0"/>
        <v>66</v>
      </c>
      <c r="S46" s="213">
        <f t="shared" si="1"/>
        <v>66</v>
      </c>
      <c r="T46" s="249" t="s">
        <v>403</v>
      </c>
    </row>
    <row r="47" spans="2:20" ht="12.75">
      <c r="B47" s="9" t="s">
        <v>404</v>
      </c>
      <c r="C47" s="305" t="s">
        <v>71</v>
      </c>
      <c r="D47" s="251" t="s">
        <v>71</v>
      </c>
      <c r="E47" s="267" t="s">
        <v>71</v>
      </c>
      <c r="F47" s="267" t="s">
        <v>71</v>
      </c>
      <c r="G47" s="267" t="s">
        <v>71</v>
      </c>
      <c r="H47" s="267" t="s">
        <v>71</v>
      </c>
      <c r="I47" s="267" t="s">
        <v>71</v>
      </c>
      <c r="J47" s="260" t="s">
        <v>71</v>
      </c>
      <c r="K47" s="251" t="s">
        <v>71</v>
      </c>
      <c r="L47" s="200">
        <v>66</v>
      </c>
      <c r="M47" s="251" t="s">
        <v>71</v>
      </c>
      <c r="N47" s="251" t="s">
        <v>71</v>
      </c>
      <c r="O47" s="251" t="s">
        <v>71</v>
      </c>
      <c r="P47" s="251" t="s">
        <v>71</v>
      </c>
      <c r="Q47" s="339" t="s">
        <v>71</v>
      </c>
      <c r="R47" s="44">
        <f t="shared" si="0"/>
        <v>66</v>
      </c>
      <c r="S47" s="213">
        <f t="shared" si="1"/>
        <v>66</v>
      </c>
      <c r="T47" s="249" t="s">
        <v>403</v>
      </c>
    </row>
    <row r="48" spans="2:20" ht="12.75">
      <c r="B48" s="9" t="s">
        <v>405</v>
      </c>
      <c r="C48" s="305" t="s">
        <v>71</v>
      </c>
      <c r="D48" s="267" t="s">
        <v>71</v>
      </c>
      <c r="E48" s="267" t="s">
        <v>71</v>
      </c>
      <c r="F48" s="267" t="s">
        <v>71</v>
      </c>
      <c r="G48" s="267" t="s">
        <v>71</v>
      </c>
      <c r="H48" s="267" t="s">
        <v>71</v>
      </c>
      <c r="I48" s="267" t="s">
        <v>71</v>
      </c>
      <c r="J48" s="260" t="s">
        <v>71</v>
      </c>
      <c r="K48" s="251" t="s">
        <v>71</v>
      </c>
      <c r="L48" s="200">
        <v>66</v>
      </c>
      <c r="M48" s="251" t="s">
        <v>71</v>
      </c>
      <c r="N48" s="251" t="s">
        <v>71</v>
      </c>
      <c r="O48" s="251" t="s">
        <v>71</v>
      </c>
      <c r="P48" s="251" t="s">
        <v>71</v>
      </c>
      <c r="Q48" s="339" t="s">
        <v>71</v>
      </c>
      <c r="R48" s="44">
        <f t="shared" si="0"/>
        <v>66</v>
      </c>
      <c r="S48" s="213">
        <f t="shared" si="1"/>
        <v>66</v>
      </c>
      <c r="T48" s="249" t="s">
        <v>403</v>
      </c>
    </row>
    <row r="49" spans="2:20" ht="12.75">
      <c r="B49" s="11" t="s">
        <v>141</v>
      </c>
      <c r="C49" s="305" t="s">
        <v>71</v>
      </c>
      <c r="D49" s="304" t="s">
        <v>71</v>
      </c>
      <c r="E49" s="260" t="s">
        <v>71</v>
      </c>
      <c r="F49" s="304" t="s">
        <v>71</v>
      </c>
      <c r="G49" s="304" t="s">
        <v>71</v>
      </c>
      <c r="H49" s="304" t="s">
        <v>71</v>
      </c>
      <c r="I49" s="304" t="s">
        <v>71</v>
      </c>
      <c r="J49" s="260" t="s">
        <v>71</v>
      </c>
      <c r="K49" s="251" t="s">
        <v>71</v>
      </c>
      <c r="L49" s="200">
        <v>66</v>
      </c>
      <c r="M49" s="251" t="s">
        <v>71</v>
      </c>
      <c r="N49" s="251" t="s">
        <v>71</v>
      </c>
      <c r="O49" s="251" t="s">
        <v>71</v>
      </c>
      <c r="P49" s="251" t="s">
        <v>71</v>
      </c>
      <c r="Q49" s="339" t="s">
        <v>71</v>
      </c>
      <c r="R49" s="42">
        <f t="shared" si="0"/>
        <v>66</v>
      </c>
      <c r="S49" s="213">
        <f t="shared" si="1"/>
        <v>66</v>
      </c>
      <c r="T49" s="249" t="s">
        <v>403</v>
      </c>
    </row>
    <row r="50" spans="2:20" ht="12.75">
      <c r="B50" s="11" t="s">
        <v>179</v>
      </c>
      <c r="C50" s="305" t="s">
        <v>71</v>
      </c>
      <c r="D50" s="304" t="s">
        <v>71</v>
      </c>
      <c r="E50" s="260" t="s">
        <v>71</v>
      </c>
      <c r="F50" s="304" t="s">
        <v>71</v>
      </c>
      <c r="G50" s="304" t="s">
        <v>71</v>
      </c>
      <c r="H50" s="304" t="s">
        <v>71</v>
      </c>
      <c r="I50" s="304" t="s">
        <v>71</v>
      </c>
      <c r="J50" s="260" t="s">
        <v>71</v>
      </c>
      <c r="K50" s="251" t="s">
        <v>71</v>
      </c>
      <c r="L50" s="200">
        <v>66</v>
      </c>
      <c r="M50" s="251" t="s">
        <v>71</v>
      </c>
      <c r="N50" s="289" t="s">
        <v>71</v>
      </c>
      <c r="O50" s="251" t="s">
        <v>71</v>
      </c>
      <c r="P50" s="251" t="s">
        <v>71</v>
      </c>
      <c r="Q50" s="339" t="s">
        <v>71</v>
      </c>
      <c r="R50" s="42">
        <f t="shared" si="0"/>
        <v>66</v>
      </c>
      <c r="S50" s="213">
        <f t="shared" si="1"/>
        <v>66</v>
      </c>
      <c r="T50" s="249" t="s">
        <v>403</v>
      </c>
    </row>
    <row r="51" spans="2:20" ht="12.75">
      <c r="B51" s="11" t="s">
        <v>109</v>
      </c>
      <c r="C51" s="305" t="s">
        <v>71</v>
      </c>
      <c r="D51" s="267" t="s">
        <v>71</v>
      </c>
      <c r="E51" s="267" t="s">
        <v>71</v>
      </c>
      <c r="F51" s="302" t="s">
        <v>71</v>
      </c>
      <c r="G51" s="302" t="s">
        <v>71</v>
      </c>
      <c r="H51" s="302" t="s">
        <v>71</v>
      </c>
      <c r="I51" s="302" t="s">
        <v>71</v>
      </c>
      <c r="J51" s="242">
        <v>66</v>
      </c>
      <c r="K51" s="251" t="s">
        <v>71</v>
      </c>
      <c r="L51" s="251" t="s">
        <v>71</v>
      </c>
      <c r="M51" s="251" t="s">
        <v>71</v>
      </c>
      <c r="N51" s="251" t="s">
        <v>71</v>
      </c>
      <c r="O51" s="251" t="s">
        <v>71</v>
      </c>
      <c r="P51" s="251" t="s">
        <v>71</v>
      </c>
      <c r="Q51" s="339" t="s">
        <v>71</v>
      </c>
      <c r="R51" s="44">
        <f t="shared" si="0"/>
        <v>66</v>
      </c>
      <c r="S51" s="213">
        <f t="shared" si="1"/>
        <v>66</v>
      </c>
      <c r="T51" s="249" t="s">
        <v>403</v>
      </c>
    </row>
    <row r="52" spans="2:20" ht="12.75">
      <c r="B52" s="11" t="s">
        <v>206</v>
      </c>
      <c r="C52" s="305" t="s">
        <v>71</v>
      </c>
      <c r="D52" s="304" t="s">
        <v>71</v>
      </c>
      <c r="E52" s="260" t="s">
        <v>71</v>
      </c>
      <c r="F52" s="305" t="s">
        <v>71</v>
      </c>
      <c r="G52" s="305" t="s">
        <v>71</v>
      </c>
      <c r="H52" s="305" t="s">
        <v>71</v>
      </c>
      <c r="I52" s="305" t="s">
        <v>71</v>
      </c>
      <c r="J52" s="242">
        <v>66</v>
      </c>
      <c r="K52" s="251" t="s">
        <v>71</v>
      </c>
      <c r="L52" s="251" t="s">
        <v>71</v>
      </c>
      <c r="M52" s="251" t="s">
        <v>71</v>
      </c>
      <c r="N52" s="251" t="s">
        <v>71</v>
      </c>
      <c r="O52" s="251" t="s">
        <v>71</v>
      </c>
      <c r="P52" s="251" t="s">
        <v>71</v>
      </c>
      <c r="Q52" s="339" t="s">
        <v>71</v>
      </c>
      <c r="R52" s="42">
        <f t="shared" si="0"/>
        <v>66</v>
      </c>
      <c r="S52" s="213">
        <f t="shared" si="1"/>
        <v>66</v>
      </c>
      <c r="T52" s="249" t="s">
        <v>403</v>
      </c>
    </row>
    <row r="53" spans="2:20" ht="12.75">
      <c r="B53" s="11" t="s">
        <v>376</v>
      </c>
      <c r="C53" s="305" t="s">
        <v>71</v>
      </c>
      <c r="D53" s="304" t="s">
        <v>71</v>
      </c>
      <c r="E53" s="260" t="s">
        <v>71</v>
      </c>
      <c r="F53" s="305" t="s">
        <v>71</v>
      </c>
      <c r="G53" s="260" t="s">
        <v>71</v>
      </c>
      <c r="H53" s="303">
        <v>66</v>
      </c>
      <c r="I53" s="304" t="s">
        <v>71</v>
      </c>
      <c r="J53" s="260" t="s">
        <v>71</v>
      </c>
      <c r="K53" s="251" t="s">
        <v>71</v>
      </c>
      <c r="L53" s="251" t="s">
        <v>71</v>
      </c>
      <c r="M53" s="251" t="s">
        <v>71</v>
      </c>
      <c r="N53" s="251" t="s">
        <v>71</v>
      </c>
      <c r="O53" s="251" t="s">
        <v>71</v>
      </c>
      <c r="P53" s="251" t="s">
        <v>71</v>
      </c>
      <c r="Q53" s="339" t="s">
        <v>71</v>
      </c>
      <c r="R53" s="42">
        <f t="shared" si="0"/>
        <v>66</v>
      </c>
      <c r="S53" s="213">
        <f t="shared" si="1"/>
        <v>66</v>
      </c>
      <c r="T53" s="249" t="s">
        <v>403</v>
      </c>
    </row>
    <row r="54" spans="2:20" ht="12.75">
      <c r="B54" s="55" t="s">
        <v>182</v>
      </c>
      <c r="C54" s="305" t="s">
        <v>71</v>
      </c>
      <c r="D54" s="267" t="s">
        <v>71</v>
      </c>
      <c r="E54" s="267" t="s">
        <v>71</v>
      </c>
      <c r="F54" s="302" t="s">
        <v>71</v>
      </c>
      <c r="G54" s="267" t="s">
        <v>71</v>
      </c>
      <c r="H54" s="301">
        <v>66</v>
      </c>
      <c r="I54" s="267" t="s">
        <v>71</v>
      </c>
      <c r="J54" s="260" t="s">
        <v>71</v>
      </c>
      <c r="K54" s="251" t="s">
        <v>71</v>
      </c>
      <c r="L54" s="251" t="s">
        <v>71</v>
      </c>
      <c r="M54" s="251" t="s">
        <v>71</v>
      </c>
      <c r="N54" s="251" t="s">
        <v>71</v>
      </c>
      <c r="O54" s="251" t="s">
        <v>71</v>
      </c>
      <c r="P54" s="251" t="s">
        <v>71</v>
      </c>
      <c r="Q54" s="339" t="s">
        <v>71</v>
      </c>
      <c r="R54" s="44">
        <f t="shared" si="0"/>
        <v>66</v>
      </c>
      <c r="S54" s="213">
        <f t="shared" si="1"/>
        <v>66</v>
      </c>
      <c r="T54" s="249" t="s">
        <v>403</v>
      </c>
    </row>
    <row r="55" spans="2:20" ht="12.75">
      <c r="B55" s="55" t="s">
        <v>406</v>
      </c>
      <c r="C55" s="306">
        <v>60</v>
      </c>
      <c r="D55" s="267" t="s">
        <v>71</v>
      </c>
      <c r="E55" s="267" t="s">
        <v>71</v>
      </c>
      <c r="F55" s="267" t="s">
        <v>71</v>
      </c>
      <c r="G55" s="267" t="s">
        <v>71</v>
      </c>
      <c r="H55" s="267" t="s">
        <v>71</v>
      </c>
      <c r="I55" s="302" t="s">
        <v>71</v>
      </c>
      <c r="J55" s="260" t="s">
        <v>71</v>
      </c>
      <c r="K55" s="251" t="s">
        <v>71</v>
      </c>
      <c r="L55" s="251" t="s">
        <v>71</v>
      </c>
      <c r="M55" s="251" t="s">
        <v>71</v>
      </c>
      <c r="N55" s="251" t="s">
        <v>71</v>
      </c>
      <c r="O55" s="251" t="s">
        <v>71</v>
      </c>
      <c r="P55" s="251" t="s">
        <v>71</v>
      </c>
      <c r="Q55" s="339" t="s">
        <v>71</v>
      </c>
      <c r="R55" s="44">
        <f t="shared" si="0"/>
        <v>60</v>
      </c>
      <c r="S55" s="213">
        <f t="shared" si="1"/>
        <v>60</v>
      </c>
      <c r="T55" s="253" t="s">
        <v>407</v>
      </c>
    </row>
    <row r="56" spans="2:20" ht="12.75">
      <c r="B56" s="55" t="s">
        <v>367</v>
      </c>
      <c r="C56" s="305" t="s">
        <v>71</v>
      </c>
      <c r="D56" s="301">
        <v>60</v>
      </c>
      <c r="E56" s="267" t="s">
        <v>71</v>
      </c>
      <c r="F56" s="302" t="s">
        <v>71</v>
      </c>
      <c r="G56" s="267" t="s">
        <v>71</v>
      </c>
      <c r="H56" s="267" t="s">
        <v>71</v>
      </c>
      <c r="I56" s="267" t="s">
        <v>71</v>
      </c>
      <c r="J56" s="260" t="s">
        <v>71</v>
      </c>
      <c r="K56" s="251" t="s">
        <v>71</v>
      </c>
      <c r="L56" s="251" t="s">
        <v>71</v>
      </c>
      <c r="M56" s="251" t="s">
        <v>71</v>
      </c>
      <c r="N56" s="251" t="s">
        <v>71</v>
      </c>
      <c r="O56" s="251" t="s">
        <v>71</v>
      </c>
      <c r="P56" s="251" t="s">
        <v>71</v>
      </c>
      <c r="Q56" s="339" t="s">
        <v>71</v>
      </c>
      <c r="R56" s="44">
        <f t="shared" si="0"/>
        <v>60</v>
      </c>
      <c r="S56" s="213">
        <f t="shared" si="1"/>
        <v>60</v>
      </c>
      <c r="T56" s="253" t="s">
        <v>407</v>
      </c>
    </row>
    <row r="57" spans="2:20" ht="12.75">
      <c r="B57" s="55" t="s">
        <v>176</v>
      </c>
      <c r="C57" s="306">
        <v>60</v>
      </c>
      <c r="D57" s="267" t="s">
        <v>71</v>
      </c>
      <c r="E57" s="267" t="s">
        <v>71</v>
      </c>
      <c r="F57" s="267" t="s">
        <v>71</v>
      </c>
      <c r="G57" s="267" t="s">
        <v>71</v>
      </c>
      <c r="H57" s="267" t="s">
        <v>71</v>
      </c>
      <c r="I57" s="267" t="s">
        <v>71</v>
      </c>
      <c r="J57" s="260" t="s">
        <v>71</v>
      </c>
      <c r="K57" s="251" t="s">
        <v>71</v>
      </c>
      <c r="L57" s="251" t="s">
        <v>71</v>
      </c>
      <c r="M57" s="251" t="s">
        <v>71</v>
      </c>
      <c r="N57" s="251" t="s">
        <v>71</v>
      </c>
      <c r="O57" s="251" t="s">
        <v>71</v>
      </c>
      <c r="P57" s="251" t="s">
        <v>71</v>
      </c>
      <c r="Q57" s="339" t="s">
        <v>71</v>
      </c>
      <c r="R57" s="44">
        <f t="shared" si="0"/>
        <v>60</v>
      </c>
      <c r="S57" s="213">
        <f t="shared" si="1"/>
        <v>60</v>
      </c>
      <c r="T57" s="253" t="s">
        <v>407</v>
      </c>
    </row>
    <row r="58" spans="2:20" ht="12.75">
      <c r="B58" s="55" t="s">
        <v>408</v>
      </c>
      <c r="C58" s="305" t="s">
        <v>71</v>
      </c>
      <c r="D58" s="267" t="s">
        <v>71</v>
      </c>
      <c r="E58" s="267" t="s">
        <v>71</v>
      </c>
      <c r="F58" s="302" t="s">
        <v>71</v>
      </c>
      <c r="G58" s="267" t="s">
        <v>71</v>
      </c>
      <c r="H58" s="301">
        <v>44</v>
      </c>
      <c r="I58" s="267" t="s">
        <v>71</v>
      </c>
      <c r="J58" s="260" t="s">
        <v>71</v>
      </c>
      <c r="K58" s="251" t="s">
        <v>71</v>
      </c>
      <c r="L58" s="251" t="s">
        <v>71</v>
      </c>
      <c r="M58" s="251" t="s">
        <v>71</v>
      </c>
      <c r="N58" s="251" t="s">
        <v>71</v>
      </c>
      <c r="O58" s="251" t="s">
        <v>71</v>
      </c>
      <c r="P58" s="251" t="s">
        <v>71</v>
      </c>
      <c r="Q58" s="339" t="s">
        <v>71</v>
      </c>
      <c r="R58" s="44">
        <f t="shared" si="0"/>
        <v>44</v>
      </c>
      <c r="S58" s="213">
        <f t="shared" si="1"/>
        <v>44</v>
      </c>
      <c r="T58" s="349" t="s">
        <v>409</v>
      </c>
    </row>
    <row r="59" spans="2:20" ht="12.75">
      <c r="B59" s="55" t="s">
        <v>95</v>
      </c>
      <c r="C59" s="305" t="s">
        <v>71</v>
      </c>
      <c r="D59" s="267" t="s">
        <v>71</v>
      </c>
      <c r="E59" s="267" t="s">
        <v>71</v>
      </c>
      <c r="F59" s="302" t="s">
        <v>71</v>
      </c>
      <c r="G59" s="267" t="s">
        <v>71</v>
      </c>
      <c r="H59" s="301">
        <v>44</v>
      </c>
      <c r="I59" s="267" t="s">
        <v>71</v>
      </c>
      <c r="J59" s="260" t="s">
        <v>71</v>
      </c>
      <c r="K59" s="251" t="s">
        <v>71</v>
      </c>
      <c r="L59" s="251" t="s">
        <v>71</v>
      </c>
      <c r="M59" s="251" t="s">
        <v>71</v>
      </c>
      <c r="N59" s="251" t="s">
        <v>71</v>
      </c>
      <c r="O59" s="251" t="s">
        <v>71</v>
      </c>
      <c r="P59" s="251" t="s">
        <v>71</v>
      </c>
      <c r="Q59" s="339" t="s">
        <v>71</v>
      </c>
      <c r="R59" s="44">
        <f t="shared" si="0"/>
        <v>44</v>
      </c>
      <c r="S59" s="213">
        <f t="shared" si="1"/>
        <v>44</v>
      </c>
      <c r="T59" s="349" t="s">
        <v>409</v>
      </c>
    </row>
    <row r="60" spans="2:20" ht="13.5" thickBot="1">
      <c r="B60" s="50" t="s">
        <v>181</v>
      </c>
      <c r="C60" s="324" t="s">
        <v>71</v>
      </c>
      <c r="D60" s="316" t="s">
        <v>71</v>
      </c>
      <c r="E60" s="275" t="s">
        <v>71</v>
      </c>
      <c r="F60" s="324" t="s">
        <v>71</v>
      </c>
      <c r="G60" s="316" t="s">
        <v>71</v>
      </c>
      <c r="H60" s="315">
        <v>44</v>
      </c>
      <c r="I60" s="316" t="s">
        <v>71</v>
      </c>
      <c r="J60" s="275" t="s">
        <v>71</v>
      </c>
      <c r="K60" s="256" t="s">
        <v>71</v>
      </c>
      <c r="L60" s="256" t="s">
        <v>71</v>
      </c>
      <c r="M60" s="256" t="s">
        <v>71</v>
      </c>
      <c r="N60" s="256" t="s">
        <v>71</v>
      </c>
      <c r="O60" s="256" t="s">
        <v>71</v>
      </c>
      <c r="P60" s="256" t="s">
        <v>71</v>
      </c>
      <c r="Q60" s="340" t="s">
        <v>71</v>
      </c>
      <c r="R60" s="43">
        <f t="shared" si="0"/>
        <v>44</v>
      </c>
      <c r="S60" s="212">
        <f t="shared" si="1"/>
        <v>44</v>
      </c>
      <c r="T60" s="257" t="s">
        <v>409</v>
      </c>
    </row>
    <row r="61" spans="3:17" ht="13.5" thickBot="1">
      <c r="C61" s="350"/>
      <c r="D61" s="350"/>
      <c r="E61" s="350"/>
      <c r="F61" s="350"/>
      <c r="G61" s="350"/>
      <c r="H61" s="350"/>
      <c r="I61" s="350"/>
      <c r="J61" s="350"/>
      <c r="K61" s="350"/>
      <c r="L61" s="350"/>
      <c r="M61" s="350"/>
      <c r="N61" s="350"/>
      <c r="O61" s="350"/>
      <c r="P61" s="350"/>
      <c r="Q61" s="350"/>
    </row>
    <row r="62" spans="2:20" ht="13.5" thickBot="1">
      <c r="B62" s="135" t="s">
        <v>65</v>
      </c>
      <c r="C62" s="6">
        <v>1</v>
      </c>
      <c r="D62" s="7">
        <v>2</v>
      </c>
      <c r="E62" s="7">
        <v>3</v>
      </c>
      <c r="F62" s="7">
        <v>4</v>
      </c>
      <c r="G62" s="7">
        <v>5</v>
      </c>
      <c r="H62" s="7">
        <v>6</v>
      </c>
      <c r="I62" s="7">
        <v>7</v>
      </c>
      <c r="J62" s="79">
        <v>8</v>
      </c>
      <c r="K62" s="7">
        <v>9</v>
      </c>
      <c r="L62" s="7">
        <v>10</v>
      </c>
      <c r="M62" s="7">
        <v>11</v>
      </c>
      <c r="N62" s="7">
        <v>12</v>
      </c>
      <c r="O62" s="7">
        <v>13</v>
      </c>
      <c r="P62" s="7">
        <v>14</v>
      </c>
      <c r="Q62" s="7">
        <v>15</v>
      </c>
      <c r="R62" s="238" t="s">
        <v>0</v>
      </c>
      <c r="S62" s="238" t="s">
        <v>1</v>
      </c>
      <c r="T62" s="239" t="s">
        <v>2</v>
      </c>
    </row>
    <row r="63" spans="2:20" ht="12.75">
      <c r="B63" s="9" t="s">
        <v>50</v>
      </c>
      <c r="C63" s="208">
        <v>80</v>
      </c>
      <c r="D63" s="200">
        <v>100</v>
      </c>
      <c r="E63" s="200">
        <v>100</v>
      </c>
      <c r="F63" s="200">
        <v>100</v>
      </c>
      <c r="G63" s="184">
        <v>80</v>
      </c>
      <c r="H63" s="251" t="s">
        <v>71</v>
      </c>
      <c r="I63" s="184">
        <v>44</v>
      </c>
      <c r="J63" s="258">
        <v>110</v>
      </c>
      <c r="K63" s="195">
        <v>100</v>
      </c>
      <c r="L63" s="266">
        <v>110</v>
      </c>
      <c r="M63" s="184">
        <v>80</v>
      </c>
      <c r="N63" s="184">
        <v>44</v>
      </c>
      <c r="O63" s="251" t="s">
        <v>71</v>
      </c>
      <c r="P63" s="200">
        <v>92</v>
      </c>
      <c r="Q63" s="184">
        <v>88</v>
      </c>
      <c r="R63" s="44">
        <f aca="true" t="shared" si="2" ref="R63:R94">SUM(C63:Q63)</f>
        <v>1128</v>
      </c>
      <c r="S63" s="210">
        <f>SUM(C63:Q63)-C63-I63-G63-N63-M63-Q63</f>
        <v>712</v>
      </c>
      <c r="T63" s="138" t="s">
        <v>122</v>
      </c>
    </row>
    <row r="64" spans="2:20" ht="12.75">
      <c r="B64" s="9" t="s">
        <v>91</v>
      </c>
      <c r="C64" s="302" t="s">
        <v>71</v>
      </c>
      <c r="D64" s="251" t="s">
        <v>71</v>
      </c>
      <c r="E64" s="251" t="s">
        <v>71</v>
      </c>
      <c r="F64" s="252" t="s">
        <v>71</v>
      </c>
      <c r="G64" s="251" t="s">
        <v>71</v>
      </c>
      <c r="H64" s="184">
        <v>66</v>
      </c>
      <c r="I64" s="251" t="s">
        <v>71</v>
      </c>
      <c r="J64" s="200">
        <v>66</v>
      </c>
      <c r="K64" s="252" t="s">
        <v>71</v>
      </c>
      <c r="L64" s="266">
        <v>66</v>
      </c>
      <c r="M64" s="200">
        <v>100</v>
      </c>
      <c r="N64" s="200">
        <v>110</v>
      </c>
      <c r="O64" s="200">
        <v>100</v>
      </c>
      <c r="P64" s="200">
        <v>120</v>
      </c>
      <c r="Q64" s="200">
        <v>110</v>
      </c>
      <c r="R64" s="44">
        <f t="shared" si="2"/>
        <v>738</v>
      </c>
      <c r="S64" s="213">
        <f>SUM(C64:Q64)-H64</f>
        <v>672</v>
      </c>
      <c r="T64" s="249" t="s">
        <v>121</v>
      </c>
    </row>
    <row r="65" spans="2:20" ht="12.75">
      <c r="B65" s="9" t="s">
        <v>19</v>
      </c>
      <c r="C65" s="306">
        <v>80</v>
      </c>
      <c r="D65" s="251" t="s">
        <v>71</v>
      </c>
      <c r="E65" s="252" t="s">
        <v>71</v>
      </c>
      <c r="F65" s="251" t="s">
        <v>71</v>
      </c>
      <c r="G65" s="195">
        <v>80</v>
      </c>
      <c r="H65" s="251" t="s">
        <v>71</v>
      </c>
      <c r="I65" s="184">
        <v>44</v>
      </c>
      <c r="J65" s="200">
        <v>110</v>
      </c>
      <c r="K65" s="252" t="s">
        <v>71</v>
      </c>
      <c r="L65" s="266">
        <v>110</v>
      </c>
      <c r="M65" s="200">
        <v>80</v>
      </c>
      <c r="N65" s="184">
        <v>44</v>
      </c>
      <c r="O65" s="252" t="s">
        <v>71</v>
      </c>
      <c r="P65" s="200">
        <v>92</v>
      </c>
      <c r="Q65" s="200">
        <v>88</v>
      </c>
      <c r="R65" s="44">
        <f t="shared" si="2"/>
        <v>728</v>
      </c>
      <c r="S65" s="213">
        <f>SUM(C65:Q65)-N65-I65</f>
        <v>640</v>
      </c>
      <c r="T65" s="249" t="s">
        <v>123</v>
      </c>
    </row>
    <row r="66" spans="2:20" ht="12.75">
      <c r="B66" s="9" t="s">
        <v>78</v>
      </c>
      <c r="C66" s="306">
        <v>100</v>
      </c>
      <c r="D66" s="119">
        <v>40</v>
      </c>
      <c r="E66" s="267" t="s">
        <v>71</v>
      </c>
      <c r="F66" s="270">
        <v>100</v>
      </c>
      <c r="G66" s="301">
        <v>60</v>
      </c>
      <c r="H66" s="301">
        <v>88</v>
      </c>
      <c r="I66" s="301">
        <v>110</v>
      </c>
      <c r="J66" s="301">
        <v>66</v>
      </c>
      <c r="K66" s="252" t="s">
        <v>71</v>
      </c>
      <c r="L66" s="301">
        <v>66</v>
      </c>
      <c r="M66" s="285" t="s">
        <v>71</v>
      </c>
      <c r="N66" s="184">
        <v>44</v>
      </c>
      <c r="O66" s="182">
        <v>40</v>
      </c>
      <c r="P66" s="252" t="s">
        <v>71</v>
      </c>
      <c r="Q66" s="252" t="s">
        <v>71</v>
      </c>
      <c r="R66" s="44">
        <f t="shared" si="2"/>
        <v>714</v>
      </c>
      <c r="S66" s="213">
        <f>SUM(C66:Q66)-D66-N66-O66</f>
        <v>590</v>
      </c>
      <c r="T66" s="249" t="s">
        <v>124</v>
      </c>
    </row>
    <row r="67" spans="2:20" ht="12.75">
      <c r="B67" s="9" t="s">
        <v>39</v>
      </c>
      <c r="C67" s="203">
        <v>40</v>
      </c>
      <c r="D67" s="208">
        <v>40</v>
      </c>
      <c r="E67" s="270">
        <v>80</v>
      </c>
      <c r="F67" s="302" t="s">
        <v>71</v>
      </c>
      <c r="G67" s="301">
        <v>100</v>
      </c>
      <c r="H67" s="267" t="s">
        <v>71</v>
      </c>
      <c r="I67" s="301">
        <v>66</v>
      </c>
      <c r="J67" s="208">
        <v>44</v>
      </c>
      <c r="K67" s="252" t="s">
        <v>71</v>
      </c>
      <c r="L67" s="182">
        <v>44</v>
      </c>
      <c r="M67" s="266">
        <v>60</v>
      </c>
      <c r="N67" s="200">
        <v>66</v>
      </c>
      <c r="O67" s="252" t="s">
        <v>71</v>
      </c>
      <c r="P67" s="200">
        <v>48</v>
      </c>
      <c r="Q67" s="200">
        <v>110</v>
      </c>
      <c r="R67" s="44">
        <f t="shared" si="2"/>
        <v>698</v>
      </c>
      <c r="S67" s="213">
        <f>SUM(C67:Q67)-C67-D67-J67-L67</f>
        <v>530</v>
      </c>
      <c r="T67" s="249" t="s">
        <v>125</v>
      </c>
    </row>
    <row r="68" spans="2:20" ht="12.75">
      <c r="B68" s="9" t="s">
        <v>44</v>
      </c>
      <c r="C68" s="120">
        <v>60</v>
      </c>
      <c r="D68" s="117">
        <v>60</v>
      </c>
      <c r="E68" s="184">
        <v>40</v>
      </c>
      <c r="F68" s="200">
        <v>80</v>
      </c>
      <c r="G68" s="184">
        <v>60</v>
      </c>
      <c r="H68" s="270">
        <v>66</v>
      </c>
      <c r="I68" s="184">
        <v>44</v>
      </c>
      <c r="J68" s="184">
        <v>44</v>
      </c>
      <c r="K68" s="200">
        <v>100</v>
      </c>
      <c r="L68" s="242">
        <v>88</v>
      </c>
      <c r="M68" s="189">
        <v>40</v>
      </c>
      <c r="N68" s="200">
        <v>66</v>
      </c>
      <c r="O68" s="200">
        <v>60</v>
      </c>
      <c r="P68" s="184">
        <v>48</v>
      </c>
      <c r="Q68" s="200">
        <v>66</v>
      </c>
      <c r="R68" s="44">
        <f t="shared" si="2"/>
        <v>922</v>
      </c>
      <c r="S68" s="213">
        <f>SUM(C68:Q68)-E68-I68-J68-M68-G68-D68-P68-C68</f>
        <v>526</v>
      </c>
      <c r="T68" s="249" t="s">
        <v>126</v>
      </c>
    </row>
    <row r="69" spans="2:20" ht="12.75">
      <c r="B69" s="9" t="s">
        <v>34</v>
      </c>
      <c r="C69" s="303">
        <v>100</v>
      </c>
      <c r="D69" s="251" t="s">
        <v>71</v>
      </c>
      <c r="E69" s="252" t="s">
        <v>71</v>
      </c>
      <c r="F69" s="252" t="s">
        <v>71</v>
      </c>
      <c r="G69" s="252" t="s">
        <v>71</v>
      </c>
      <c r="H69" s="251" t="s">
        <v>71</v>
      </c>
      <c r="I69" s="251" t="s">
        <v>71</v>
      </c>
      <c r="J69" s="200">
        <v>66</v>
      </c>
      <c r="K69" s="252" t="s">
        <v>71</v>
      </c>
      <c r="L69" s="252" t="s">
        <v>71</v>
      </c>
      <c r="M69" s="266">
        <v>100</v>
      </c>
      <c r="N69" s="200">
        <v>110</v>
      </c>
      <c r="O69" s="252" t="s">
        <v>71</v>
      </c>
      <c r="P69" s="195">
        <v>120</v>
      </c>
      <c r="Q69" s="252" t="s">
        <v>71</v>
      </c>
      <c r="R69" s="44">
        <f t="shared" si="2"/>
        <v>496</v>
      </c>
      <c r="S69" s="213">
        <f>SUM(C69:Q69)</f>
        <v>496</v>
      </c>
      <c r="T69" s="249" t="s">
        <v>128</v>
      </c>
    </row>
    <row r="70" spans="2:20" ht="12.75">
      <c r="B70" s="9" t="s">
        <v>38</v>
      </c>
      <c r="C70" s="304" t="s">
        <v>71</v>
      </c>
      <c r="D70" s="200">
        <v>80</v>
      </c>
      <c r="E70" s="252" t="s">
        <v>71</v>
      </c>
      <c r="F70" s="200">
        <v>60</v>
      </c>
      <c r="G70" s="200">
        <v>100</v>
      </c>
      <c r="H70" s="200">
        <v>66</v>
      </c>
      <c r="I70" s="252" t="s">
        <v>71</v>
      </c>
      <c r="J70" s="252" t="s">
        <v>71</v>
      </c>
      <c r="K70" s="195">
        <v>80</v>
      </c>
      <c r="L70" s="323" t="s">
        <v>71</v>
      </c>
      <c r="M70" s="248" t="s">
        <v>71</v>
      </c>
      <c r="N70" s="252" t="s">
        <v>71</v>
      </c>
      <c r="O70" s="200">
        <v>100</v>
      </c>
      <c r="P70" s="252" t="s">
        <v>71</v>
      </c>
      <c r="Q70" s="252" t="s">
        <v>71</v>
      </c>
      <c r="R70" s="44">
        <f t="shared" si="2"/>
        <v>486</v>
      </c>
      <c r="S70" s="213">
        <f>SUM(C70:Q70)</f>
        <v>486</v>
      </c>
      <c r="T70" s="249" t="s">
        <v>129</v>
      </c>
    </row>
    <row r="71" spans="2:20" ht="12.75">
      <c r="B71" s="9" t="s">
        <v>87</v>
      </c>
      <c r="C71" s="304" t="s">
        <v>71</v>
      </c>
      <c r="D71" s="267" t="s">
        <v>71</v>
      </c>
      <c r="E71" s="208">
        <v>40</v>
      </c>
      <c r="F71" s="270">
        <v>80</v>
      </c>
      <c r="G71" s="267" t="s">
        <v>71</v>
      </c>
      <c r="H71" s="270">
        <v>66</v>
      </c>
      <c r="I71" s="208">
        <v>44</v>
      </c>
      <c r="J71" s="200">
        <v>44</v>
      </c>
      <c r="K71" s="252" t="s">
        <v>71</v>
      </c>
      <c r="L71" s="286">
        <v>88</v>
      </c>
      <c r="M71" s="182">
        <v>40</v>
      </c>
      <c r="N71" s="266">
        <v>66</v>
      </c>
      <c r="O71" s="252" t="s">
        <v>71</v>
      </c>
      <c r="P71" s="195">
        <v>48</v>
      </c>
      <c r="Q71" s="200">
        <v>66</v>
      </c>
      <c r="R71" s="44">
        <f t="shared" si="2"/>
        <v>582</v>
      </c>
      <c r="S71" s="213">
        <f>SUM(C71:Q71)-E71-M71-I71</f>
        <v>458</v>
      </c>
      <c r="T71" s="249" t="s">
        <v>130</v>
      </c>
    </row>
    <row r="72" spans="2:20" ht="12.75">
      <c r="B72" s="9" t="s">
        <v>46</v>
      </c>
      <c r="C72" s="120">
        <v>60</v>
      </c>
      <c r="D72" s="208">
        <v>60</v>
      </c>
      <c r="E72" s="301">
        <v>60</v>
      </c>
      <c r="F72" s="267" t="s">
        <v>71</v>
      </c>
      <c r="G72" s="267" t="s">
        <v>71</v>
      </c>
      <c r="H72" s="267" t="s">
        <v>71</v>
      </c>
      <c r="I72" s="301">
        <v>66</v>
      </c>
      <c r="J72" s="301">
        <v>44</v>
      </c>
      <c r="K72" s="184">
        <v>40</v>
      </c>
      <c r="L72" s="195">
        <v>66</v>
      </c>
      <c r="M72" s="182">
        <v>40</v>
      </c>
      <c r="N72" s="266">
        <v>66</v>
      </c>
      <c r="O72" s="200">
        <v>80</v>
      </c>
      <c r="P72" s="200">
        <v>72</v>
      </c>
      <c r="Q72" s="252" t="s">
        <v>71</v>
      </c>
      <c r="R72" s="44">
        <f t="shared" si="2"/>
        <v>654</v>
      </c>
      <c r="S72" s="213">
        <f>SUM(C72:Q72)-K72-M72-C72-D72</f>
        <v>454</v>
      </c>
      <c r="T72" s="249" t="s">
        <v>131</v>
      </c>
    </row>
    <row r="73" spans="2:20" ht="12.75">
      <c r="B73" s="9" t="s">
        <v>20</v>
      </c>
      <c r="C73" s="303">
        <v>60</v>
      </c>
      <c r="D73" s="267" t="s">
        <v>71</v>
      </c>
      <c r="E73" s="301">
        <v>60</v>
      </c>
      <c r="F73" s="302" t="s">
        <v>71</v>
      </c>
      <c r="G73" s="267" t="s">
        <v>71</v>
      </c>
      <c r="H73" s="267" t="s">
        <v>71</v>
      </c>
      <c r="I73" s="267" t="s">
        <v>71</v>
      </c>
      <c r="J73" s="200">
        <v>44</v>
      </c>
      <c r="K73" s="252" t="s">
        <v>71</v>
      </c>
      <c r="L73" s="252" t="s">
        <v>71</v>
      </c>
      <c r="M73" s="182">
        <v>40</v>
      </c>
      <c r="N73" s="200">
        <v>66</v>
      </c>
      <c r="O73" s="266">
        <v>80</v>
      </c>
      <c r="P73" s="286">
        <v>72</v>
      </c>
      <c r="Q73" s="200">
        <v>44</v>
      </c>
      <c r="R73" s="44">
        <f t="shared" si="2"/>
        <v>466</v>
      </c>
      <c r="S73" s="213">
        <f>SUM(C73:Q73)-M73</f>
        <v>426</v>
      </c>
      <c r="T73" s="249" t="s">
        <v>133</v>
      </c>
    </row>
    <row r="74" spans="2:20" ht="12.75">
      <c r="B74" s="11" t="s">
        <v>43</v>
      </c>
      <c r="C74" s="306">
        <v>60</v>
      </c>
      <c r="D74" s="252" t="s">
        <v>71</v>
      </c>
      <c r="E74" s="200">
        <v>80</v>
      </c>
      <c r="F74" s="260" t="s">
        <v>71</v>
      </c>
      <c r="G74" s="260" t="s">
        <v>71</v>
      </c>
      <c r="H74" s="267" t="s">
        <v>71</v>
      </c>
      <c r="I74" s="242">
        <v>66</v>
      </c>
      <c r="J74" s="248" t="s">
        <v>71</v>
      </c>
      <c r="K74" s="184">
        <v>40</v>
      </c>
      <c r="L74" s="200">
        <v>66</v>
      </c>
      <c r="M74" s="307">
        <v>40</v>
      </c>
      <c r="N74" s="248" t="s">
        <v>71</v>
      </c>
      <c r="O74" s="200">
        <v>60</v>
      </c>
      <c r="P74" s="182">
        <v>36</v>
      </c>
      <c r="Q74" s="242">
        <v>44</v>
      </c>
      <c r="R74" s="42">
        <f t="shared" si="2"/>
        <v>492</v>
      </c>
      <c r="S74" s="213">
        <f>SUM(C74:Q74)-P74-K74</f>
        <v>416</v>
      </c>
      <c r="T74" s="249" t="s">
        <v>134</v>
      </c>
    </row>
    <row r="75" spans="2:20" ht="12.75">
      <c r="B75" s="11" t="s">
        <v>75</v>
      </c>
      <c r="C75" s="304" t="s">
        <v>71</v>
      </c>
      <c r="D75" s="301">
        <v>100</v>
      </c>
      <c r="E75" s="195">
        <v>100</v>
      </c>
      <c r="F75" s="248" t="s">
        <v>71</v>
      </c>
      <c r="G75" s="252" t="s">
        <v>71</v>
      </c>
      <c r="H75" s="270">
        <v>110</v>
      </c>
      <c r="I75" s="252" t="s">
        <v>71</v>
      </c>
      <c r="J75" s="200">
        <v>88</v>
      </c>
      <c r="K75" s="252" t="s">
        <v>71</v>
      </c>
      <c r="L75" s="252" t="s">
        <v>71</v>
      </c>
      <c r="M75" s="323" t="s">
        <v>71</v>
      </c>
      <c r="N75" s="248" t="s">
        <v>71</v>
      </c>
      <c r="O75" s="248" t="s">
        <v>71</v>
      </c>
      <c r="P75" s="285" t="s">
        <v>71</v>
      </c>
      <c r="Q75" s="285" t="s">
        <v>71</v>
      </c>
      <c r="R75" s="42">
        <f t="shared" si="2"/>
        <v>398</v>
      </c>
      <c r="S75" s="213">
        <f>SUM(C75:Q75)</f>
        <v>398</v>
      </c>
      <c r="T75" s="249" t="s">
        <v>135</v>
      </c>
    </row>
    <row r="76" spans="2:20" ht="12.75">
      <c r="B76" s="11" t="s">
        <v>32</v>
      </c>
      <c r="C76" s="305" t="s">
        <v>71</v>
      </c>
      <c r="D76" s="267" t="s">
        <v>71</v>
      </c>
      <c r="E76" s="251" t="s">
        <v>71</v>
      </c>
      <c r="F76" s="248" t="s">
        <v>71</v>
      </c>
      <c r="G76" s="251" t="s">
        <v>71</v>
      </c>
      <c r="H76" s="301">
        <v>88</v>
      </c>
      <c r="I76" s="200">
        <v>110</v>
      </c>
      <c r="J76" s="200">
        <v>66</v>
      </c>
      <c r="K76" s="252" t="s">
        <v>71</v>
      </c>
      <c r="L76" s="323" t="s">
        <v>71</v>
      </c>
      <c r="M76" s="307">
        <v>60</v>
      </c>
      <c r="N76" s="242">
        <v>66</v>
      </c>
      <c r="O76" s="248" t="s">
        <v>71</v>
      </c>
      <c r="P76" s="248" t="s">
        <v>71</v>
      </c>
      <c r="Q76" s="285" t="s">
        <v>71</v>
      </c>
      <c r="R76" s="42">
        <f t="shared" si="2"/>
        <v>390</v>
      </c>
      <c r="S76" s="213">
        <f>SUM(C76:Q76)</f>
        <v>390</v>
      </c>
      <c r="T76" s="249" t="s">
        <v>136</v>
      </c>
    </row>
    <row r="77" spans="2:20" ht="12.75">
      <c r="B77" s="11" t="s">
        <v>79</v>
      </c>
      <c r="C77" s="305" t="s">
        <v>71</v>
      </c>
      <c r="D77" s="303">
        <v>60</v>
      </c>
      <c r="E77" s="303">
        <v>60</v>
      </c>
      <c r="F77" s="242">
        <v>60</v>
      </c>
      <c r="G77" s="252" t="s">
        <v>71</v>
      </c>
      <c r="H77" s="267" t="s">
        <v>71</v>
      </c>
      <c r="I77" s="302" t="s">
        <v>71</v>
      </c>
      <c r="J77" s="200">
        <v>44</v>
      </c>
      <c r="K77" s="248" t="s">
        <v>71</v>
      </c>
      <c r="L77" s="252" t="s">
        <v>71</v>
      </c>
      <c r="M77" s="242">
        <v>60</v>
      </c>
      <c r="N77" s="189">
        <v>33</v>
      </c>
      <c r="O77" s="242">
        <v>60</v>
      </c>
      <c r="P77" s="242">
        <v>36</v>
      </c>
      <c r="Q77" s="248" t="s">
        <v>71</v>
      </c>
      <c r="R77" s="44">
        <f t="shared" si="2"/>
        <v>413</v>
      </c>
      <c r="S77" s="213">
        <f>SUM(C77:Q77)-N77</f>
        <v>380</v>
      </c>
      <c r="T77" s="249" t="s">
        <v>137</v>
      </c>
    </row>
    <row r="78" spans="2:20" ht="12.75">
      <c r="B78" s="11" t="s">
        <v>30</v>
      </c>
      <c r="C78" s="305" t="s">
        <v>71</v>
      </c>
      <c r="D78" s="303">
        <v>60</v>
      </c>
      <c r="E78" s="303">
        <v>60</v>
      </c>
      <c r="F78" s="303">
        <v>60</v>
      </c>
      <c r="G78" s="252" t="s">
        <v>71</v>
      </c>
      <c r="H78" s="189">
        <v>33</v>
      </c>
      <c r="I78" s="301"/>
      <c r="J78" s="200">
        <v>44</v>
      </c>
      <c r="K78" s="252" t="s">
        <v>71</v>
      </c>
      <c r="L78" s="252" t="s">
        <v>71</v>
      </c>
      <c r="M78" s="200">
        <v>60</v>
      </c>
      <c r="N78" s="242">
        <v>33</v>
      </c>
      <c r="O78" s="242">
        <v>60</v>
      </c>
      <c r="P78" s="248" t="s">
        <v>71</v>
      </c>
      <c r="Q78" s="285" t="s">
        <v>71</v>
      </c>
      <c r="R78" s="42">
        <f t="shared" si="2"/>
        <v>410</v>
      </c>
      <c r="S78" s="213">
        <f>SUM(C78:Q78)-H78</f>
        <v>377</v>
      </c>
      <c r="T78" s="249" t="s">
        <v>138</v>
      </c>
    </row>
    <row r="79" spans="2:20" ht="12.75">
      <c r="B79" s="11" t="s">
        <v>197</v>
      </c>
      <c r="C79" s="304" t="s">
        <v>71</v>
      </c>
      <c r="D79" s="303">
        <v>40</v>
      </c>
      <c r="E79" s="303">
        <v>40</v>
      </c>
      <c r="F79" s="306">
        <v>40</v>
      </c>
      <c r="G79" s="200">
        <v>60</v>
      </c>
      <c r="H79" s="260" t="s">
        <v>71</v>
      </c>
      <c r="I79" s="301">
        <v>44</v>
      </c>
      <c r="J79" s="252" t="s">
        <v>71</v>
      </c>
      <c r="K79" s="252" t="s">
        <v>71</v>
      </c>
      <c r="L79" s="252" t="s">
        <v>71</v>
      </c>
      <c r="M79" s="200">
        <v>40</v>
      </c>
      <c r="N79" s="189">
        <v>33</v>
      </c>
      <c r="O79" s="242">
        <v>40</v>
      </c>
      <c r="P79" s="118">
        <v>36</v>
      </c>
      <c r="Q79" s="285" t="s">
        <v>71</v>
      </c>
      <c r="R79" s="42">
        <f t="shared" si="2"/>
        <v>373</v>
      </c>
      <c r="S79" s="213">
        <f>SUM(C79:Q79)-N79-P79</f>
        <v>304</v>
      </c>
      <c r="T79" s="332" t="s">
        <v>156</v>
      </c>
    </row>
    <row r="80" spans="2:20" ht="12.75">
      <c r="B80" s="11" t="s">
        <v>410</v>
      </c>
      <c r="C80" s="304" t="s">
        <v>71</v>
      </c>
      <c r="D80" s="260" t="s">
        <v>71</v>
      </c>
      <c r="E80" s="242">
        <v>40</v>
      </c>
      <c r="F80" s="242">
        <v>40</v>
      </c>
      <c r="G80" s="242">
        <v>60</v>
      </c>
      <c r="H80" s="260" t="s">
        <v>71</v>
      </c>
      <c r="I80" s="301">
        <v>44</v>
      </c>
      <c r="J80" s="252" t="s">
        <v>71</v>
      </c>
      <c r="K80" s="248" t="s">
        <v>71</v>
      </c>
      <c r="L80" s="252" t="s">
        <v>71</v>
      </c>
      <c r="M80" s="248" t="s">
        <v>71</v>
      </c>
      <c r="N80" s="248" t="s">
        <v>71</v>
      </c>
      <c r="O80" s="200">
        <v>40</v>
      </c>
      <c r="P80" s="242">
        <v>36</v>
      </c>
      <c r="Q80" s="248" t="s">
        <v>71</v>
      </c>
      <c r="R80" s="42">
        <f t="shared" si="2"/>
        <v>260</v>
      </c>
      <c r="S80" s="211">
        <f aca="true" t="shared" si="3" ref="S80:S126">SUM(C80:Q80)</f>
        <v>260</v>
      </c>
      <c r="T80" s="332" t="s">
        <v>144</v>
      </c>
    </row>
    <row r="81" spans="2:20" ht="12.75">
      <c r="B81" s="11" t="s">
        <v>36</v>
      </c>
      <c r="C81" s="305" t="s">
        <v>71</v>
      </c>
      <c r="D81" s="306">
        <v>40</v>
      </c>
      <c r="E81" s="305" t="s">
        <v>71</v>
      </c>
      <c r="F81" s="304" t="s">
        <v>71</v>
      </c>
      <c r="G81" s="304" t="s">
        <v>71</v>
      </c>
      <c r="H81" s="267" t="s">
        <v>71</v>
      </c>
      <c r="I81" s="267" t="s">
        <v>71</v>
      </c>
      <c r="J81" s="252" t="s">
        <v>71</v>
      </c>
      <c r="K81" s="200">
        <v>40</v>
      </c>
      <c r="L81" s="252" t="s">
        <v>71</v>
      </c>
      <c r="M81" s="200">
        <v>40</v>
      </c>
      <c r="N81" s="200">
        <v>44</v>
      </c>
      <c r="O81" s="200">
        <v>40</v>
      </c>
      <c r="P81" s="242"/>
      <c r="Q81" s="285" t="s">
        <v>71</v>
      </c>
      <c r="R81" s="42">
        <f t="shared" si="2"/>
        <v>204</v>
      </c>
      <c r="S81" s="211">
        <f t="shared" si="3"/>
        <v>204</v>
      </c>
      <c r="T81" s="332" t="s">
        <v>183</v>
      </c>
    </row>
    <row r="82" spans="2:20" ht="12.75">
      <c r="B82" s="11" t="s">
        <v>80</v>
      </c>
      <c r="C82" s="305" t="s">
        <v>71</v>
      </c>
      <c r="D82" s="304" t="s">
        <v>71</v>
      </c>
      <c r="E82" s="267" t="s">
        <v>71</v>
      </c>
      <c r="F82" s="305" t="s">
        <v>71</v>
      </c>
      <c r="G82" s="304" t="s">
        <v>71</v>
      </c>
      <c r="H82" s="301">
        <v>110</v>
      </c>
      <c r="I82" s="267" t="s">
        <v>71</v>
      </c>
      <c r="J82" s="200">
        <v>88</v>
      </c>
      <c r="K82" s="252" t="s">
        <v>71</v>
      </c>
      <c r="L82" s="248" t="s">
        <v>71</v>
      </c>
      <c r="M82" s="323" t="s">
        <v>71</v>
      </c>
      <c r="N82" s="323" t="s">
        <v>71</v>
      </c>
      <c r="O82" s="248" t="s">
        <v>71</v>
      </c>
      <c r="P82" s="248" t="s">
        <v>71</v>
      </c>
      <c r="Q82" s="285" t="s">
        <v>71</v>
      </c>
      <c r="R82" s="42">
        <f t="shared" si="2"/>
        <v>198</v>
      </c>
      <c r="S82" s="211">
        <f t="shared" si="3"/>
        <v>198</v>
      </c>
      <c r="T82" s="332" t="s">
        <v>169</v>
      </c>
    </row>
    <row r="83" spans="2:20" ht="12.75">
      <c r="B83" s="11" t="s">
        <v>40</v>
      </c>
      <c r="C83" s="304" t="s">
        <v>71</v>
      </c>
      <c r="D83" s="304" t="s">
        <v>71</v>
      </c>
      <c r="E83" s="267" t="s">
        <v>71</v>
      </c>
      <c r="F83" s="303">
        <v>40</v>
      </c>
      <c r="G83" s="304" t="s">
        <v>71</v>
      </c>
      <c r="H83" s="306">
        <v>44</v>
      </c>
      <c r="I83" s="267" t="s">
        <v>71</v>
      </c>
      <c r="J83" s="252" t="s">
        <v>71</v>
      </c>
      <c r="K83" s="242">
        <v>60</v>
      </c>
      <c r="L83" s="252" t="s">
        <v>71</v>
      </c>
      <c r="M83" s="252" t="s">
        <v>71</v>
      </c>
      <c r="N83" s="252" t="s">
        <v>71</v>
      </c>
      <c r="O83" s="252" t="s">
        <v>71</v>
      </c>
      <c r="P83" s="200">
        <v>48</v>
      </c>
      <c r="Q83" s="248" t="s">
        <v>71</v>
      </c>
      <c r="R83" s="42">
        <f t="shared" si="2"/>
        <v>192</v>
      </c>
      <c r="S83" s="211">
        <f t="shared" si="3"/>
        <v>192</v>
      </c>
      <c r="T83" s="332" t="s">
        <v>199</v>
      </c>
    </row>
    <row r="84" spans="2:20" ht="12.75">
      <c r="B84" s="11" t="s">
        <v>77</v>
      </c>
      <c r="C84" s="304" t="s">
        <v>71</v>
      </c>
      <c r="D84" s="303">
        <v>40</v>
      </c>
      <c r="E84" s="267" t="s">
        <v>71</v>
      </c>
      <c r="F84" s="305" t="s">
        <v>71</v>
      </c>
      <c r="G84" s="304" t="s">
        <v>71</v>
      </c>
      <c r="H84" s="306">
        <v>33</v>
      </c>
      <c r="I84" s="267" t="s">
        <v>71</v>
      </c>
      <c r="J84" s="200">
        <v>33</v>
      </c>
      <c r="K84" s="252" t="s">
        <v>71</v>
      </c>
      <c r="L84" s="252" t="s">
        <v>71</v>
      </c>
      <c r="M84" s="200">
        <v>40</v>
      </c>
      <c r="N84" s="242">
        <v>44</v>
      </c>
      <c r="O84" s="248" t="s">
        <v>71</v>
      </c>
      <c r="P84" s="248" t="s">
        <v>71</v>
      </c>
      <c r="Q84" s="285" t="s">
        <v>71</v>
      </c>
      <c r="R84" s="42">
        <f t="shared" si="2"/>
        <v>190</v>
      </c>
      <c r="S84" s="211">
        <f t="shared" si="3"/>
        <v>190</v>
      </c>
      <c r="T84" s="332" t="s">
        <v>200</v>
      </c>
    </row>
    <row r="85" spans="2:20" ht="12.75">
      <c r="B85" s="11" t="s">
        <v>76</v>
      </c>
      <c r="C85" s="305" t="s">
        <v>71</v>
      </c>
      <c r="D85" s="303">
        <v>40</v>
      </c>
      <c r="E85" s="195">
        <v>60</v>
      </c>
      <c r="F85" s="304" t="s">
        <v>71</v>
      </c>
      <c r="G85" s="304" t="s">
        <v>71</v>
      </c>
      <c r="H85" s="267" t="s">
        <v>71</v>
      </c>
      <c r="I85" s="301">
        <v>66</v>
      </c>
      <c r="J85" s="252" t="s">
        <v>71</v>
      </c>
      <c r="K85" s="252" t="s">
        <v>71</v>
      </c>
      <c r="L85" s="252" t="s">
        <v>71</v>
      </c>
      <c r="M85" s="252" t="s">
        <v>71</v>
      </c>
      <c r="N85" s="252" t="s">
        <v>71</v>
      </c>
      <c r="O85" s="248" t="s">
        <v>71</v>
      </c>
      <c r="P85" s="248" t="s">
        <v>71</v>
      </c>
      <c r="Q85" s="285" t="s">
        <v>71</v>
      </c>
      <c r="R85" s="42">
        <f t="shared" si="2"/>
        <v>166</v>
      </c>
      <c r="S85" s="211">
        <f t="shared" si="3"/>
        <v>166</v>
      </c>
      <c r="T85" s="332" t="s">
        <v>214</v>
      </c>
    </row>
    <row r="86" spans="2:20" ht="12.75">
      <c r="B86" s="11" t="s">
        <v>29</v>
      </c>
      <c r="C86" s="304" t="s">
        <v>71</v>
      </c>
      <c r="D86" s="303">
        <v>80</v>
      </c>
      <c r="E86" s="252" t="s">
        <v>71</v>
      </c>
      <c r="F86" s="304" t="s">
        <v>71</v>
      </c>
      <c r="G86" s="304" t="s">
        <v>71</v>
      </c>
      <c r="H86" s="304" t="s">
        <v>71</v>
      </c>
      <c r="I86" s="267" t="s">
        <v>71</v>
      </c>
      <c r="J86" s="252" t="s">
        <v>71</v>
      </c>
      <c r="K86" s="195">
        <v>80</v>
      </c>
      <c r="L86" s="252" t="s">
        <v>71</v>
      </c>
      <c r="M86" s="323" t="s">
        <v>71</v>
      </c>
      <c r="N86" s="248" t="s">
        <v>71</v>
      </c>
      <c r="O86" s="252" t="s">
        <v>71</v>
      </c>
      <c r="P86" s="248" t="s">
        <v>71</v>
      </c>
      <c r="Q86" s="248" t="s">
        <v>71</v>
      </c>
      <c r="R86" s="42">
        <f t="shared" si="2"/>
        <v>160</v>
      </c>
      <c r="S86" s="213">
        <f t="shared" si="3"/>
        <v>160</v>
      </c>
      <c r="T86" s="332" t="s">
        <v>215</v>
      </c>
    </row>
    <row r="87" spans="2:20" ht="12.75">
      <c r="B87" s="9" t="s">
        <v>48</v>
      </c>
      <c r="C87" s="267" t="s">
        <v>71</v>
      </c>
      <c r="D87" s="267" t="s">
        <v>71</v>
      </c>
      <c r="E87" s="251" t="s">
        <v>71</v>
      </c>
      <c r="F87" s="270">
        <v>60</v>
      </c>
      <c r="G87" s="267" t="s">
        <v>71</v>
      </c>
      <c r="H87" s="270">
        <v>44</v>
      </c>
      <c r="I87" s="267" t="s">
        <v>71</v>
      </c>
      <c r="J87" s="252" t="s">
        <v>71</v>
      </c>
      <c r="K87" s="252" t="s">
        <v>71</v>
      </c>
      <c r="L87" s="252" t="s">
        <v>71</v>
      </c>
      <c r="M87" s="252" t="s">
        <v>71</v>
      </c>
      <c r="N87" s="252" t="s">
        <v>71</v>
      </c>
      <c r="O87" s="252" t="s">
        <v>71</v>
      </c>
      <c r="P87" s="195">
        <v>48</v>
      </c>
      <c r="Q87" s="285" t="s">
        <v>71</v>
      </c>
      <c r="R87" s="42">
        <f t="shared" si="2"/>
        <v>152</v>
      </c>
      <c r="S87" s="213">
        <f t="shared" si="3"/>
        <v>152</v>
      </c>
      <c r="T87" s="253" t="s">
        <v>201</v>
      </c>
    </row>
    <row r="88" spans="2:20" ht="12.75">
      <c r="B88" s="9" t="s">
        <v>386</v>
      </c>
      <c r="C88" s="302" t="s">
        <v>71</v>
      </c>
      <c r="D88" s="267" t="s">
        <v>71</v>
      </c>
      <c r="E88" s="251" t="s">
        <v>71</v>
      </c>
      <c r="F88" s="302" t="s">
        <v>71</v>
      </c>
      <c r="G88" s="267" t="s">
        <v>71</v>
      </c>
      <c r="H88" s="267" t="s">
        <v>71</v>
      </c>
      <c r="I88" s="267" t="s">
        <v>71</v>
      </c>
      <c r="J88" s="252" t="s">
        <v>71</v>
      </c>
      <c r="K88" s="200">
        <v>60</v>
      </c>
      <c r="L88" s="200">
        <v>44</v>
      </c>
      <c r="M88" s="252" t="s">
        <v>71</v>
      </c>
      <c r="N88" s="252" t="s">
        <v>71</v>
      </c>
      <c r="O88" s="252" t="s">
        <v>71</v>
      </c>
      <c r="P88" s="200">
        <v>48</v>
      </c>
      <c r="Q88" s="285" t="s">
        <v>71</v>
      </c>
      <c r="R88" s="42">
        <f t="shared" si="2"/>
        <v>152</v>
      </c>
      <c r="S88" s="213">
        <f t="shared" si="3"/>
        <v>152</v>
      </c>
      <c r="T88" s="253" t="s">
        <v>216</v>
      </c>
    </row>
    <row r="89" spans="2:20" ht="12.75">
      <c r="B89" s="9" t="s">
        <v>411</v>
      </c>
      <c r="C89" s="304" t="s">
        <v>71</v>
      </c>
      <c r="D89" s="267" t="s">
        <v>71</v>
      </c>
      <c r="E89" s="301">
        <v>40</v>
      </c>
      <c r="F89" s="301">
        <v>40</v>
      </c>
      <c r="G89" s="267" t="s">
        <v>71</v>
      </c>
      <c r="H89" s="270">
        <v>33</v>
      </c>
      <c r="I89" s="267" t="s">
        <v>71</v>
      </c>
      <c r="J89" s="302" t="s">
        <v>71</v>
      </c>
      <c r="K89" s="252" t="s">
        <v>71</v>
      </c>
      <c r="L89" s="252" t="s">
        <v>71</v>
      </c>
      <c r="M89" s="252" t="s">
        <v>71</v>
      </c>
      <c r="N89" s="252" t="s">
        <v>71</v>
      </c>
      <c r="O89" s="252" t="s">
        <v>71</v>
      </c>
      <c r="P89" s="200"/>
      <c r="Q89" s="248" t="s">
        <v>71</v>
      </c>
      <c r="R89" s="44">
        <f t="shared" si="2"/>
        <v>113</v>
      </c>
      <c r="S89" s="213">
        <f t="shared" si="3"/>
        <v>113</v>
      </c>
      <c r="T89" s="253" t="s">
        <v>217</v>
      </c>
    </row>
    <row r="90" spans="2:20" ht="12.75">
      <c r="B90" s="9" t="s">
        <v>53</v>
      </c>
      <c r="C90" s="305" t="s">
        <v>71</v>
      </c>
      <c r="D90" s="267" t="s">
        <v>71</v>
      </c>
      <c r="E90" s="267" t="s">
        <v>71</v>
      </c>
      <c r="F90" s="302" t="s">
        <v>71</v>
      </c>
      <c r="G90" s="267" t="s">
        <v>71</v>
      </c>
      <c r="H90" s="267" t="s">
        <v>71</v>
      </c>
      <c r="I90" s="267" t="s">
        <v>71</v>
      </c>
      <c r="J90" s="200">
        <v>44</v>
      </c>
      <c r="K90" s="195">
        <v>60</v>
      </c>
      <c r="L90" s="252" t="s">
        <v>71</v>
      </c>
      <c r="M90" s="252" t="s">
        <v>71</v>
      </c>
      <c r="N90" s="252" t="s">
        <v>71</v>
      </c>
      <c r="O90" s="252" t="s">
        <v>71</v>
      </c>
      <c r="P90" s="252" t="s">
        <v>71</v>
      </c>
      <c r="Q90" s="285" t="s">
        <v>71</v>
      </c>
      <c r="R90" s="44">
        <f t="shared" si="2"/>
        <v>104</v>
      </c>
      <c r="S90" s="213">
        <f t="shared" si="3"/>
        <v>104</v>
      </c>
      <c r="T90" s="253" t="s">
        <v>218</v>
      </c>
    </row>
    <row r="91" spans="2:20" ht="12.75">
      <c r="B91" s="9" t="s">
        <v>117</v>
      </c>
      <c r="C91" s="305" t="s">
        <v>71</v>
      </c>
      <c r="D91" s="267" t="s">
        <v>71</v>
      </c>
      <c r="E91" s="267" t="s">
        <v>71</v>
      </c>
      <c r="F91" s="302" t="s">
        <v>71</v>
      </c>
      <c r="G91" s="267" t="s">
        <v>71</v>
      </c>
      <c r="H91" s="267" t="s">
        <v>71</v>
      </c>
      <c r="I91" s="267" t="s">
        <v>71</v>
      </c>
      <c r="J91" s="200">
        <v>33</v>
      </c>
      <c r="K91" s="195">
        <v>60</v>
      </c>
      <c r="L91" s="252" t="s">
        <v>71</v>
      </c>
      <c r="M91" s="252" t="s">
        <v>71</v>
      </c>
      <c r="N91" s="252" t="s">
        <v>71</v>
      </c>
      <c r="O91" s="252" t="s">
        <v>71</v>
      </c>
      <c r="P91" s="252" t="s">
        <v>71</v>
      </c>
      <c r="Q91" s="285" t="s">
        <v>71</v>
      </c>
      <c r="R91" s="44">
        <f t="shared" si="2"/>
        <v>93</v>
      </c>
      <c r="S91" s="213">
        <f t="shared" si="3"/>
        <v>93</v>
      </c>
      <c r="T91" s="253" t="s">
        <v>223</v>
      </c>
    </row>
    <row r="92" spans="2:20" ht="12.75">
      <c r="B92" s="9" t="s">
        <v>378</v>
      </c>
      <c r="C92" s="305" t="s">
        <v>71</v>
      </c>
      <c r="D92" s="267" t="s">
        <v>71</v>
      </c>
      <c r="E92" s="267" t="s">
        <v>71</v>
      </c>
      <c r="F92" s="302" t="s">
        <v>71</v>
      </c>
      <c r="G92" s="267" t="s">
        <v>71</v>
      </c>
      <c r="H92" s="267" t="s">
        <v>71</v>
      </c>
      <c r="I92" s="301">
        <v>88</v>
      </c>
      <c r="J92" s="252" t="s">
        <v>71</v>
      </c>
      <c r="K92" s="252" t="s">
        <v>71</v>
      </c>
      <c r="L92" s="252" t="s">
        <v>71</v>
      </c>
      <c r="M92" s="252" t="s">
        <v>71</v>
      </c>
      <c r="N92" s="252" t="s">
        <v>71</v>
      </c>
      <c r="O92" s="252" t="s">
        <v>71</v>
      </c>
      <c r="P92" s="252" t="s">
        <v>71</v>
      </c>
      <c r="Q92" s="248" t="s">
        <v>71</v>
      </c>
      <c r="R92" s="44">
        <f t="shared" si="2"/>
        <v>88</v>
      </c>
      <c r="S92" s="213">
        <f t="shared" si="3"/>
        <v>88</v>
      </c>
      <c r="T92" s="253" t="s">
        <v>412</v>
      </c>
    </row>
    <row r="93" spans="2:20" ht="12.75">
      <c r="B93" s="9" t="s">
        <v>145</v>
      </c>
      <c r="C93" s="305" t="s">
        <v>71</v>
      </c>
      <c r="D93" s="267" t="s">
        <v>71</v>
      </c>
      <c r="E93" s="267" t="s">
        <v>71</v>
      </c>
      <c r="F93" s="302" t="s">
        <v>71</v>
      </c>
      <c r="G93" s="267" t="s">
        <v>71</v>
      </c>
      <c r="H93" s="267" t="s">
        <v>71</v>
      </c>
      <c r="I93" s="301">
        <v>88</v>
      </c>
      <c r="J93" s="252" t="s">
        <v>71</v>
      </c>
      <c r="K93" s="252" t="s">
        <v>71</v>
      </c>
      <c r="L93" s="252" t="s">
        <v>71</v>
      </c>
      <c r="M93" s="285" t="s">
        <v>71</v>
      </c>
      <c r="N93" s="285" t="s">
        <v>71</v>
      </c>
      <c r="O93" s="252" t="s">
        <v>71</v>
      </c>
      <c r="P93" s="252" t="s">
        <v>71</v>
      </c>
      <c r="Q93" s="285" t="s">
        <v>71</v>
      </c>
      <c r="R93" s="44">
        <f t="shared" si="2"/>
        <v>88</v>
      </c>
      <c r="S93" s="213">
        <f t="shared" si="3"/>
        <v>88</v>
      </c>
      <c r="T93" s="253" t="s">
        <v>412</v>
      </c>
    </row>
    <row r="94" spans="2:20" ht="12.75">
      <c r="B94" s="9" t="s">
        <v>85</v>
      </c>
      <c r="C94" s="305" t="s">
        <v>71</v>
      </c>
      <c r="D94" s="267" t="s">
        <v>71</v>
      </c>
      <c r="E94" s="267" t="s">
        <v>71</v>
      </c>
      <c r="F94" s="302" t="s">
        <v>71</v>
      </c>
      <c r="G94" s="267" t="s">
        <v>71</v>
      </c>
      <c r="H94" s="267" t="s">
        <v>71</v>
      </c>
      <c r="I94" s="267" t="s">
        <v>71</v>
      </c>
      <c r="J94" s="200">
        <v>33</v>
      </c>
      <c r="K94" s="252" t="s">
        <v>71</v>
      </c>
      <c r="L94" s="252" t="s">
        <v>71</v>
      </c>
      <c r="M94" s="252" t="s">
        <v>71</v>
      </c>
      <c r="N94" s="200">
        <v>44</v>
      </c>
      <c r="O94" s="252" t="s">
        <v>71</v>
      </c>
      <c r="P94" s="252" t="s">
        <v>71</v>
      </c>
      <c r="Q94" s="285" t="s">
        <v>71</v>
      </c>
      <c r="R94" s="44">
        <f t="shared" si="2"/>
        <v>77</v>
      </c>
      <c r="S94" s="213">
        <f t="shared" si="3"/>
        <v>77</v>
      </c>
      <c r="T94" s="253" t="s">
        <v>413</v>
      </c>
    </row>
    <row r="95" spans="2:20" ht="12.75">
      <c r="B95" s="9" t="s">
        <v>51</v>
      </c>
      <c r="C95" s="305" t="s">
        <v>71</v>
      </c>
      <c r="D95" s="301">
        <v>40</v>
      </c>
      <c r="E95" s="302" t="s">
        <v>71</v>
      </c>
      <c r="F95" s="267" t="s">
        <v>71</v>
      </c>
      <c r="G95" s="267" t="s">
        <v>71</v>
      </c>
      <c r="H95" s="301">
        <v>33</v>
      </c>
      <c r="I95" s="267" t="s">
        <v>71</v>
      </c>
      <c r="J95" s="252" t="s">
        <v>71</v>
      </c>
      <c r="K95" s="252" t="s">
        <v>71</v>
      </c>
      <c r="L95" s="252" t="s">
        <v>71</v>
      </c>
      <c r="M95" s="252" t="s">
        <v>71</v>
      </c>
      <c r="N95" s="252" t="s">
        <v>71</v>
      </c>
      <c r="O95" s="252" t="s">
        <v>71</v>
      </c>
      <c r="P95" s="252" t="s">
        <v>71</v>
      </c>
      <c r="Q95" s="248" t="s">
        <v>71</v>
      </c>
      <c r="R95" s="44">
        <f aca="true" t="shared" si="4" ref="R95:R126">SUM(C95:Q95)</f>
        <v>73</v>
      </c>
      <c r="S95" s="213">
        <f t="shared" si="3"/>
        <v>73</v>
      </c>
      <c r="T95" s="253" t="s">
        <v>414</v>
      </c>
    </row>
    <row r="96" spans="2:20" ht="12.75">
      <c r="B96" s="9" t="s">
        <v>382</v>
      </c>
      <c r="C96" s="305" t="s">
        <v>71</v>
      </c>
      <c r="D96" s="267" t="s">
        <v>71</v>
      </c>
      <c r="E96" s="267" t="s">
        <v>71</v>
      </c>
      <c r="F96" s="302" t="s">
        <v>71</v>
      </c>
      <c r="G96" s="267" t="s">
        <v>71</v>
      </c>
      <c r="H96" s="267" t="s">
        <v>71</v>
      </c>
      <c r="I96" s="267" t="s">
        <v>71</v>
      </c>
      <c r="J96" s="252" t="s">
        <v>71</v>
      </c>
      <c r="K96" s="252" t="s">
        <v>71</v>
      </c>
      <c r="L96" s="252" t="s">
        <v>71</v>
      </c>
      <c r="M96" s="252" t="s">
        <v>71</v>
      </c>
      <c r="N96" s="252" t="s">
        <v>71</v>
      </c>
      <c r="O96" s="252" t="s">
        <v>71</v>
      </c>
      <c r="P96" s="200">
        <v>72</v>
      </c>
      <c r="Q96" s="285" t="s">
        <v>71</v>
      </c>
      <c r="R96" s="44">
        <f t="shared" si="4"/>
        <v>72</v>
      </c>
      <c r="S96" s="213">
        <f t="shared" si="3"/>
        <v>72</v>
      </c>
      <c r="T96" s="253" t="s">
        <v>235</v>
      </c>
    </row>
    <row r="97" spans="2:20" ht="12.75">
      <c r="B97" s="9" t="s">
        <v>384</v>
      </c>
      <c r="C97" s="305" t="s">
        <v>71</v>
      </c>
      <c r="D97" s="267" t="s">
        <v>71</v>
      </c>
      <c r="E97" s="267" t="s">
        <v>71</v>
      </c>
      <c r="F97" s="302" t="s">
        <v>71</v>
      </c>
      <c r="G97" s="267" t="s">
        <v>71</v>
      </c>
      <c r="H97" s="267" t="s">
        <v>71</v>
      </c>
      <c r="I97" s="267" t="s">
        <v>71</v>
      </c>
      <c r="J97" s="252" t="s">
        <v>71</v>
      </c>
      <c r="K97" s="252" t="s">
        <v>71</v>
      </c>
      <c r="L97" s="252" t="s">
        <v>71</v>
      </c>
      <c r="M97" s="252" t="s">
        <v>71</v>
      </c>
      <c r="N97" s="252" t="s">
        <v>71</v>
      </c>
      <c r="O97" s="252" t="s">
        <v>71</v>
      </c>
      <c r="P97" s="200">
        <v>72</v>
      </c>
      <c r="Q97" s="285" t="s">
        <v>71</v>
      </c>
      <c r="R97" s="44">
        <f t="shared" si="4"/>
        <v>72</v>
      </c>
      <c r="S97" s="213">
        <f t="shared" si="3"/>
        <v>72</v>
      </c>
      <c r="T97" s="253" t="s">
        <v>235</v>
      </c>
    </row>
    <row r="98" spans="2:20" ht="12.75">
      <c r="B98" s="9" t="s">
        <v>229</v>
      </c>
      <c r="C98" s="305" t="s">
        <v>71</v>
      </c>
      <c r="D98" s="267" t="s">
        <v>71</v>
      </c>
      <c r="E98" s="267" t="s">
        <v>71</v>
      </c>
      <c r="F98" s="302" t="s">
        <v>71</v>
      </c>
      <c r="G98" s="267" t="s">
        <v>71</v>
      </c>
      <c r="H98" s="267" t="s">
        <v>71</v>
      </c>
      <c r="I98" s="267" t="s">
        <v>71</v>
      </c>
      <c r="J98" s="252" t="s">
        <v>71</v>
      </c>
      <c r="K98" s="252" t="s">
        <v>71</v>
      </c>
      <c r="L98" s="252" t="s">
        <v>71</v>
      </c>
      <c r="M98" s="252" t="s">
        <v>71</v>
      </c>
      <c r="N98" s="252" t="s">
        <v>71</v>
      </c>
      <c r="O98" s="252" t="s">
        <v>71</v>
      </c>
      <c r="P98" s="200">
        <v>48</v>
      </c>
      <c r="Q98" s="248" t="s">
        <v>71</v>
      </c>
      <c r="R98" s="44">
        <f t="shared" si="4"/>
        <v>48</v>
      </c>
      <c r="S98" s="213">
        <f t="shared" si="3"/>
        <v>48</v>
      </c>
      <c r="T98" s="253" t="s">
        <v>236</v>
      </c>
    </row>
    <row r="99" spans="2:20" ht="12.75">
      <c r="B99" s="9" t="s">
        <v>415</v>
      </c>
      <c r="C99" s="305" t="s">
        <v>71</v>
      </c>
      <c r="D99" s="267" t="s">
        <v>71</v>
      </c>
      <c r="E99" s="267" t="s">
        <v>71</v>
      </c>
      <c r="F99" s="302" t="s">
        <v>71</v>
      </c>
      <c r="G99" s="267" t="s">
        <v>71</v>
      </c>
      <c r="H99" s="267" t="s">
        <v>71</v>
      </c>
      <c r="I99" s="267" t="s">
        <v>71</v>
      </c>
      <c r="J99" s="252" t="s">
        <v>71</v>
      </c>
      <c r="K99" s="252" t="s">
        <v>71</v>
      </c>
      <c r="L99" s="252" t="s">
        <v>71</v>
      </c>
      <c r="M99" s="252" t="s">
        <v>71</v>
      </c>
      <c r="N99" s="252" t="s">
        <v>71</v>
      </c>
      <c r="O99" s="252" t="s">
        <v>71</v>
      </c>
      <c r="P99" s="200">
        <v>48</v>
      </c>
      <c r="Q99" s="285" t="s">
        <v>71</v>
      </c>
      <c r="R99" s="44">
        <f t="shared" si="4"/>
        <v>48</v>
      </c>
      <c r="S99" s="213">
        <f t="shared" si="3"/>
        <v>48</v>
      </c>
      <c r="T99" s="253" t="s">
        <v>236</v>
      </c>
    </row>
    <row r="100" spans="2:20" ht="12.75">
      <c r="B100" s="9" t="s">
        <v>416</v>
      </c>
      <c r="C100" s="305" t="s">
        <v>71</v>
      </c>
      <c r="D100" s="267" t="s">
        <v>71</v>
      </c>
      <c r="E100" s="267" t="s">
        <v>71</v>
      </c>
      <c r="F100" s="302" t="s">
        <v>71</v>
      </c>
      <c r="G100" s="267" t="s">
        <v>71</v>
      </c>
      <c r="H100" s="301">
        <v>44</v>
      </c>
      <c r="I100" s="267" t="s">
        <v>71</v>
      </c>
      <c r="J100" s="252" t="s">
        <v>71</v>
      </c>
      <c r="K100" s="252" t="s">
        <v>71</v>
      </c>
      <c r="L100" s="252" t="s">
        <v>71</v>
      </c>
      <c r="M100" s="252" t="s">
        <v>71</v>
      </c>
      <c r="N100" s="252" t="s">
        <v>71</v>
      </c>
      <c r="O100" s="252" t="s">
        <v>71</v>
      </c>
      <c r="P100" s="252" t="s">
        <v>71</v>
      </c>
      <c r="Q100" s="285" t="s">
        <v>71</v>
      </c>
      <c r="R100" s="44">
        <f t="shared" si="4"/>
        <v>44</v>
      </c>
      <c r="S100" s="213">
        <f t="shared" si="3"/>
        <v>44</v>
      </c>
      <c r="T100" s="253" t="s">
        <v>417</v>
      </c>
    </row>
    <row r="101" spans="2:20" ht="12.75">
      <c r="B101" s="9" t="s">
        <v>81</v>
      </c>
      <c r="C101" s="305" t="s">
        <v>71</v>
      </c>
      <c r="D101" s="267" t="s">
        <v>71</v>
      </c>
      <c r="E101" s="267" t="s">
        <v>71</v>
      </c>
      <c r="F101" s="302" t="s">
        <v>71</v>
      </c>
      <c r="G101" s="267" t="s">
        <v>71</v>
      </c>
      <c r="H101" s="301">
        <v>44</v>
      </c>
      <c r="I101" s="267" t="s">
        <v>71</v>
      </c>
      <c r="J101" s="252" t="s">
        <v>71</v>
      </c>
      <c r="K101" s="252" t="s">
        <v>71</v>
      </c>
      <c r="L101" s="252" t="s">
        <v>71</v>
      </c>
      <c r="M101" s="252" t="s">
        <v>71</v>
      </c>
      <c r="N101" s="252" t="s">
        <v>71</v>
      </c>
      <c r="O101" s="252" t="s">
        <v>71</v>
      </c>
      <c r="P101" s="252" t="s">
        <v>71</v>
      </c>
      <c r="Q101" s="248" t="s">
        <v>71</v>
      </c>
      <c r="R101" s="44">
        <f t="shared" si="4"/>
        <v>44</v>
      </c>
      <c r="S101" s="213">
        <f t="shared" si="3"/>
        <v>44</v>
      </c>
      <c r="T101" s="253" t="s">
        <v>417</v>
      </c>
    </row>
    <row r="102" spans="2:20" ht="12.75">
      <c r="B102" s="9" t="s">
        <v>110</v>
      </c>
      <c r="C102" s="305" t="s">
        <v>71</v>
      </c>
      <c r="D102" s="267" t="s">
        <v>71</v>
      </c>
      <c r="E102" s="267" t="s">
        <v>71</v>
      </c>
      <c r="F102" s="302" t="s">
        <v>71</v>
      </c>
      <c r="G102" s="267" t="s">
        <v>71</v>
      </c>
      <c r="H102" s="301">
        <v>44</v>
      </c>
      <c r="I102" s="267" t="s">
        <v>71</v>
      </c>
      <c r="J102" s="302" t="s">
        <v>71</v>
      </c>
      <c r="K102" s="252" t="s">
        <v>71</v>
      </c>
      <c r="L102" s="252" t="s">
        <v>71</v>
      </c>
      <c r="M102" s="252" t="s">
        <v>71</v>
      </c>
      <c r="N102" s="252" t="s">
        <v>71</v>
      </c>
      <c r="O102" s="252" t="s">
        <v>71</v>
      </c>
      <c r="P102" s="252" t="s">
        <v>71</v>
      </c>
      <c r="Q102" s="285" t="s">
        <v>71</v>
      </c>
      <c r="R102" s="44">
        <f t="shared" si="4"/>
        <v>44</v>
      </c>
      <c r="S102" s="213">
        <f t="shared" si="3"/>
        <v>44</v>
      </c>
      <c r="T102" s="253" t="s">
        <v>417</v>
      </c>
    </row>
    <row r="103" spans="2:20" ht="12.75">
      <c r="B103" s="9" t="s">
        <v>92</v>
      </c>
      <c r="C103" s="305" t="s">
        <v>71</v>
      </c>
      <c r="D103" s="267" t="s">
        <v>71</v>
      </c>
      <c r="E103" s="267" t="s">
        <v>71</v>
      </c>
      <c r="F103" s="302" t="s">
        <v>71</v>
      </c>
      <c r="G103" s="267" t="s">
        <v>71</v>
      </c>
      <c r="H103" s="301">
        <v>44</v>
      </c>
      <c r="I103" s="267" t="s">
        <v>71</v>
      </c>
      <c r="J103" s="252" t="s">
        <v>71</v>
      </c>
      <c r="K103" s="252" t="s">
        <v>71</v>
      </c>
      <c r="L103" s="252" t="s">
        <v>71</v>
      </c>
      <c r="M103" s="252" t="s">
        <v>71</v>
      </c>
      <c r="N103" s="252" t="s">
        <v>71</v>
      </c>
      <c r="O103" s="252" t="s">
        <v>71</v>
      </c>
      <c r="P103" s="252" t="s">
        <v>71</v>
      </c>
      <c r="Q103" s="285" t="s">
        <v>71</v>
      </c>
      <c r="R103" s="44">
        <f t="shared" si="4"/>
        <v>44</v>
      </c>
      <c r="S103" s="213">
        <f t="shared" si="3"/>
        <v>44</v>
      </c>
      <c r="T103" s="253" t="s">
        <v>417</v>
      </c>
    </row>
    <row r="104" spans="2:20" ht="12.75">
      <c r="B104" s="9" t="s">
        <v>161</v>
      </c>
      <c r="C104" s="305" t="s">
        <v>71</v>
      </c>
      <c r="D104" s="267" t="s">
        <v>71</v>
      </c>
      <c r="E104" s="267" t="s">
        <v>71</v>
      </c>
      <c r="F104" s="302" t="s">
        <v>71</v>
      </c>
      <c r="G104" s="267" t="s">
        <v>71</v>
      </c>
      <c r="H104" s="267" t="s">
        <v>71</v>
      </c>
      <c r="I104" s="301">
        <v>44</v>
      </c>
      <c r="J104" s="252" t="s">
        <v>71</v>
      </c>
      <c r="K104" s="252" t="s">
        <v>71</v>
      </c>
      <c r="L104" s="285" t="s">
        <v>71</v>
      </c>
      <c r="M104" s="285" t="s">
        <v>71</v>
      </c>
      <c r="N104" s="285" t="s">
        <v>71</v>
      </c>
      <c r="O104" s="252" t="s">
        <v>71</v>
      </c>
      <c r="P104" s="252" t="s">
        <v>71</v>
      </c>
      <c r="Q104" s="248" t="s">
        <v>71</v>
      </c>
      <c r="R104" s="44">
        <f t="shared" si="4"/>
        <v>44</v>
      </c>
      <c r="S104" s="213">
        <f t="shared" si="3"/>
        <v>44</v>
      </c>
      <c r="T104" s="253" t="s">
        <v>417</v>
      </c>
    </row>
    <row r="105" spans="2:20" ht="12.75">
      <c r="B105" s="9" t="s">
        <v>152</v>
      </c>
      <c r="C105" s="305" t="s">
        <v>71</v>
      </c>
      <c r="D105" s="267" t="s">
        <v>71</v>
      </c>
      <c r="E105" s="267" t="s">
        <v>71</v>
      </c>
      <c r="F105" s="302" t="s">
        <v>71</v>
      </c>
      <c r="G105" s="267" t="s">
        <v>71</v>
      </c>
      <c r="H105" s="267" t="s">
        <v>71</v>
      </c>
      <c r="I105" s="301">
        <v>44</v>
      </c>
      <c r="J105" s="252" t="s">
        <v>71</v>
      </c>
      <c r="K105" s="252" t="s">
        <v>71</v>
      </c>
      <c r="L105" s="248" t="s">
        <v>71</v>
      </c>
      <c r="M105" s="248" t="s">
        <v>71</v>
      </c>
      <c r="N105" s="248" t="s">
        <v>71</v>
      </c>
      <c r="O105" s="252" t="s">
        <v>71</v>
      </c>
      <c r="P105" s="252" t="s">
        <v>71</v>
      </c>
      <c r="Q105" s="285" t="s">
        <v>71</v>
      </c>
      <c r="R105" s="44">
        <f t="shared" si="4"/>
        <v>44</v>
      </c>
      <c r="S105" s="213">
        <f t="shared" si="3"/>
        <v>44</v>
      </c>
      <c r="T105" s="253" t="s">
        <v>417</v>
      </c>
    </row>
    <row r="106" spans="2:20" ht="12.75">
      <c r="B106" s="9" t="s">
        <v>379</v>
      </c>
      <c r="C106" s="305" t="s">
        <v>71</v>
      </c>
      <c r="D106" s="267" t="s">
        <v>71</v>
      </c>
      <c r="E106" s="267" t="s">
        <v>71</v>
      </c>
      <c r="F106" s="302" t="s">
        <v>71</v>
      </c>
      <c r="G106" s="267" t="s">
        <v>71</v>
      </c>
      <c r="H106" s="301">
        <v>44</v>
      </c>
      <c r="I106" s="267" t="s">
        <v>71</v>
      </c>
      <c r="J106" s="252" t="s">
        <v>71</v>
      </c>
      <c r="K106" s="252" t="s">
        <v>71</v>
      </c>
      <c r="L106" s="252" t="s">
        <v>71</v>
      </c>
      <c r="M106" s="252" t="s">
        <v>71</v>
      </c>
      <c r="N106" s="252" t="s">
        <v>71</v>
      </c>
      <c r="O106" s="252" t="s">
        <v>71</v>
      </c>
      <c r="P106" s="252" t="s">
        <v>71</v>
      </c>
      <c r="Q106" s="285" t="s">
        <v>71</v>
      </c>
      <c r="R106" s="44">
        <f t="shared" si="4"/>
        <v>44</v>
      </c>
      <c r="S106" s="213">
        <f t="shared" si="3"/>
        <v>44</v>
      </c>
      <c r="T106" s="253" t="s">
        <v>417</v>
      </c>
    </row>
    <row r="107" spans="2:20" ht="12.75">
      <c r="B107" s="9" t="s">
        <v>418</v>
      </c>
      <c r="C107" s="302" t="s">
        <v>71</v>
      </c>
      <c r="D107" s="251" t="s">
        <v>71</v>
      </c>
      <c r="E107" s="251" t="s">
        <v>71</v>
      </c>
      <c r="F107" s="252" t="s">
        <v>71</v>
      </c>
      <c r="G107" s="251" t="s">
        <v>71</v>
      </c>
      <c r="H107" s="200">
        <v>44</v>
      </c>
      <c r="I107" s="267" t="s">
        <v>71</v>
      </c>
      <c r="J107" s="252" t="s">
        <v>71</v>
      </c>
      <c r="K107" s="252" t="s">
        <v>71</v>
      </c>
      <c r="L107" s="252" t="s">
        <v>71</v>
      </c>
      <c r="M107" s="252" t="s">
        <v>71</v>
      </c>
      <c r="N107" s="252" t="s">
        <v>71</v>
      </c>
      <c r="O107" s="252" t="s">
        <v>71</v>
      </c>
      <c r="P107" s="252" t="s">
        <v>71</v>
      </c>
      <c r="Q107" s="248" t="s">
        <v>71</v>
      </c>
      <c r="R107" s="42">
        <f t="shared" si="4"/>
        <v>44</v>
      </c>
      <c r="S107" s="213">
        <f t="shared" si="3"/>
        <v>44</v>
      </c>
      <c r="T107" s="253" t="s">
        <v>417</v>
      </c>
    </row>
    <row r="108" spans="2:20" ht="12.75">
      <c r="B108" s="11" t="s">
        <v>212</v>
      </c>
      <c r="C108" s="305" t="s">
        <v>71</v>
      </c>
      <c r="D108" s="260" t="s">
        <v>71</v>
      </c>
      <c r="E108" s="260" t="s">
        <v>71</v>
      </c>
      <c r="F108" s="248" t="s">
        <v>71</v>
      </c>
      <c r="G108" s="260" t="s">
        <v>71</v>
      </c>
      <c r="H108" s="304" t="s">
        <v>71</v>
      </c>
      <c r="I108" s="304" t="s">
        <v>71</v>
      </c>
      <c r="J108" s="248" t="s">
        <v>71</v>
      </c>
      <c r="K108" s="248" t="s">
        <v>71</v>
      </c>
      <c r="L108" s="248" t="s">
        <v>71</v>
      </c>
      <c r="M108" s="248" t="s">
        <v>71</v>
      </c>
      <c r="N108" s="242">
        <v>44</v>
      </c>
      <c r="O108" s="248" t="s">
        <v>71</v>
      </c>
      <c r="P108" s="248" t="s">
        <v>71</v>
      </c>
      <c r="Q108" s="285" t="s">
        <v>71</v>
      </c>
      <c r="R108" s="42">
        <f t="shared" si="4"/>
        <v>44</v>
      </c>
      <c r="S108" s="211">
        <f t="shared" si="3"/>
        <v>44</v>
      </c>
      <c r="T108" s="253" t="s">
        <v>417</v>
      </c>
    </row>
    <row r="109" spans="2:20" ht="12.75">
      <c r="B109" s="11" t="s">
        <v>213</v>
      </c>
      <c r="C109" s="302" t="s">
        <v>71</v>
      </c>
      <c r="D109" s="260" t="s">
        <v>71</v>
      </c>
      <c r="E109" s="260" t="s">
        <v>71</v>
      </c>
      <c r="F109" s="248" t="s">
        <v>71</v>
      </c>
      <c r="G109" s="260" t="s">
        <v>71</v>
      </c>
      <c r="H109" s="267" t="s">
        <v>71</v>
      </c>
      <c r="I109" s="267" t="s">
        <v>71</v>
      </c>
      <c r="J109" s="252" t="s">
        <v>71</v>
      </c>
      <c r="K109" s="252" t="s">
        <v>71</v>
      </c>
      <c r="L109" s="252" t="s">
        <v>71</v>
      </c>
      <c r="M109" s="252" t="s">
        <v>71</v>
      </c>
      <c r="N109" s="200">
        <v>44</v>
      </c>
      <c r="O109" s="252" t="s">
        <v>71</v>
      </c>
      <c r="P109" s="252" t="s">
        <v>71</v>
      </c>
      <c r="Q109" s="285" t="s">
        <v>71</v>
      </c>
      <c r="R109" s="42">
        <f t="shared" si="4"/>
        <v>44</v>
      </c>
      <c r="S109" s="213">
        <f t="shared" si="3"/>
        <v>44</v>
      </c>
      <c r="T109" s="253" t="s">
        <v>417</v>
      </c>
    </row>
    <row r="110" spans="2:20" ht="12.75">
      <c r="B110" s="11" t="s">
        <v>323</v>
      </c>
      <c r="C110" s="302" t="s">
        <v>71</v>
      </c>
      <c r="D110" s="260" t="s">
        <v>71</v>
      </c>
      <c r="E110" s="260" t="s">
        <v>71</v>
      </c>
      <c r="F110" s="248" t="s">
        <v>71</v>
      </c>
      <c r="G110" s="260" t="s">
        <v>71</v>
      </c>
      <c r="H110" s="267" t="s">
        <v>71</v>
      </c>
      <c r="I110" s="267" t="s">
        <v>71</v>
      </c>
      <c r="J110" s="251" t="s">
        <v>71</v>
      </c>
      <c r="K110" s="254">
        <v>40</v>
      </c>
      <c r="L110" s="252" t="s">
        <v>71</v>
      </c>
      <c r="M110" s="252" t="s">
        <v>71</v>
      </c>
      <c r="N110" s="252" t="s">
        <v>71</v>
      </c>
      <c r="O110" s="252" t="s">
        <v>71</v>
      </c>
      <c r="P110" s="252" t="s">
        <v>71</v>
      </c>
      <c r="Q110" s="248" t="s">
        <v>71</v>
      </c>
      <c r="R110" s="42">
        <f t="shared" si="4"/>
        <v>40</v>
      </c>
      <c r="S110" s="213">
        <f t="shared" si="3"/>
        <v>40</v>
      </c>
      <c r="T110" s="253" t="s">
        <v>419</v>
      </c>
    </row>
    <row r="111" spans="2:20" ht="12.75">
      <c r="B111" s="11" t="s">
        <v>389</v>
      </c>
      <c r="C111" s="301">
        <v>40</v>
      </c>
      <c r="D111" s="260" t="s">
        <v>71</v>
      </c>
      <c r="E111" s="260" t="s">
        <v>71</v>
      </c>
      <c r="F111" s="248" t="s">
        <v>71</v>
      </c>
      <c r="G111" s="260" t="s">
        <v>71</v>
      </c>
      <c r="H111" s="267" t="s">
        <v>71</v>
      </c>
      <c r="I111" s="267" t="s">
        <v>71</v>
      </c>
      <c r="J111" s="252" t="s">
        <v>71</v>
      </c>
      <c r="K111" s="248" t="s">
        <v>71</v>
      </c>
      <c r="L111" s="252" t="s">
        <v>71</v>
      </c>
      <c r="M111" s="252" t="s">
        <v>71</v>
      </c>
      <c r="N111" s="252" t="s">
        <v>71</v>
      </c>
      <c r="O111" s="252" t="s">
        <v>71</v>
      </c>
      <c r="P111" s="252" t="s">
        <v>71</v>
      </c>
      <c r="Q111" s="285" t="s">
        <v>71</v>
      </c>
      <c r="R111" s="42">
        <f t="shared" si="4"/>
        <v>40</v>
      </c>
      <c r="S111" s="213">
        <f t="shared" si="3"/>
        <v>40</v>
      </c>
      <c r="T111" s="253" t="s">
        <v>419</v>
      </c>
    </row>
    <row r="112" spans="2:20" ht="12.75">
      <c r="B112" s="11" t="s">
        <v>37</v>
      </c>
      <c r="C112" s="301">
        <v>40</v>
      </c>
      <c r="D112" s="260" t="s">
        <v>71</v>
      </c>
      <c r="E112" s="260" t="s">
        <v>71</v>
      </c>
      <c r="F112" s="260" t="s">
        <v>71</v>
      </c>
      <c r="G112" s="260" t="s">
        <v>71</v>
      </c>
      <c r="H112" s="267" t="s">
        <v>71</v>
      </c>
      <c r="I112" s="267" t="s">
        <v>71</v>
      </c>
      <c r="J112" s="302" t="s">
        <v>71</v>
      </c>
      <c r="K112" s="252" t="s">
        <v>71</v>
      </c>
      <c r="L112" s="252" t="s">
        <v>71</v>
      </c>
      <c r="M112" s="252" t="s">
        <v>71</v>
      </c>
      <c r="N112" s="252" t="s">
        <v>71</v>
      </c>
      <c r="O112" s="252" t="s">
        <v>71</v>
      </c>
      <c r="P112" s="252" t="s">
        <v>71</v>
      </c>
      <c r="Q112" s="285" t="s">
        <v>71</v>
      </c>
      <c r="R112" s="42">
        <f t="shared" si="4"/>
        <v>40</v>
      </c>
      <c r="S112" s="213">
        <f t="shared" si="3"/>
        <v>40</v>
      </c>
      <c r="T112" s="253" t="s">
        <v>419</v>
      </c>
    </row>
    <row r="113" spans="2:20" ht="12.75">
      <c r="B113" s="11" t="s">
        <v>113</v>
      </c>
      <c r="C113" s="302" t="s">
        <v>71</v>
      </c>
      <c r="D113" s="260" t="s">
        <v>71</v>
      </c>
      <c r="E113" s="260" t="s">
        <v>71</v>
      </c>
      <c r="F113" s="248" t="s">
        <v>71</v>
      </c>
      <c r="G113" s="260" t="s">
        <v>71</v>
      </c>
      <c r="H113" s="267" t="s">
        <v>71</v>
      </c>
      <c r="I113" s="267" t="s">
        <v>71</v>
      </c>
      <c r="J113" s="267" t="s">
        <v>71</v>
      </c>
      <c r="K113" s="254">
        <v>40</v>
      </c>
      <c r="L113" s="252" t="s">
        <v>71</v>
      </c>
      <c r="M113" s="252" t="s">
        <v>71</v>
      </c>
      <c r="N113" s="252" t="s">
        <v>71</v>
      </c>
      <c r="O113" s="252" t="s">
        <v>71</v>
      </c>
      <c r="P113" s="252" t="s">
        <v>71</v>
      </c>
      <c r="Q113" s="248" t="s">
        <v>71</v>
      </c>
      <c r="R113" s="42">
        <f t="shared" si="4"/>
        <v>40</v>
      </c>
      <c r="S113" s="213">
        <f t="shared" si="3"/>
        <v>40</v>
      </c>
      <c r="T113" s="253" t="s">
        <v>419</v>
      </c>
    </row>
    <row r="114" spans="2:20" ht="12.75">
      <c r="B114" s="11" t="s">
        <v>171</v>
      </c>
      <c r="C114" s="302" t="s">
        <v>71</v>
      </c>
      <c r="D114" s="260" t="s">
        <v>71</v>
      </c>
      <c r="E114" s="260" t="s">
        <v>71</v>
      </c>
      <c r="F114" s="248" t="s">
        <v>71</v>
      </c>
      <c r="G114" s="260" t="s">
        <v>71</v>
      </c>
      <c r="H114" s="267" t="s">
        <v>71</v>
      </c>
      <c r="I114" s="267" t="s">
        <v>71</v>
      </c>
      <c r="J114" s="267" t="s">
        <v>71</v>
      </c>
      <c r="K114" s="195">
        <v>40</v>
      </c>
      <c r="L114" s="252" t="s">
        <v>71</v>
      </c>
      <c r="M114" s="252" t="s">
        <v>71</v>
      </c>
      <c r="N114" s="252" t="s">
        <v>71</v>
      </c>
      <c r="O114" s="252" t="s">
        <v>71</v>
      </c>
      <c r="P114" s="252" t="s">
        <v>71</v>
      </c>
      <c r="Q114" s="285" t="s">
        <v>71</v>
      </c>
      <c r="R114" s="42">
        <f t="shared" si="4"/>
        <v>40</v>
      </c>
      <c r="S114" s="213">
        <f t="shared" si="3"/>
        <v>40</v>
      </c>
      <c r="T114" s="253" t="s">
        <v>419</v>
      </c>
    </row>
    <row r="115" spans="2:20" ht="12.75">
      <c r="B115" s="11" t="s">
        <v>420</v>
      </c>
      <c r="C115" s="302" t="s">
        <v>71</v>
      </c>
      <c r="D115" s="260" t="s">
        <v>71</v>
      </c>
      <c r="E115" s="260" t="s">
        <v>71</v>
      </c>
      <c r="F115" s="248" t="s">
        <v>71</v>
      </c>
      <c r="G115" s="260" t="s">
        <v>71</v>
      </c>
      <c r="H115" s="267" t="s">
        <v>71</v>
      </c>
      <c r="I115" s="267" t="s">
        <v>71</v>
      </c>
      <c r="J115" s="267" t="s">
        <v>71</v>
      </c>
      <c r="K115" s="195">
        <v>40</v>
      </c>
      <c r="L115" s="252" t="s">
        <v>71</v>
      </c>
      <c r="M115" s="252" t="s">
        <v>71</v>
      </c>
      <c r="N115" s="252" t="s">
        <v>71</v>
      </c>
      <c r="O115" s="252" t="s">
        <v>71</v>
      </c>
      <c r="P115" s="252" t="s">
        <v>71</v>
      </c>
      <c r="Q115" s="285" t="s">
        <v>71</v>
      </c>
      <c r="R115" s="42">
        <f t="shared" si="4"/>
        <v>40</v>
      </c>
      <c r="S115" s="213">
        <f t="shared" si="3"/>
        <v>40</v>
      </c>
      <c r="T115" s="253" t="s">
        <v>419</v>
      </c>
    </row>
    <row r="116" spans="2:20" ht="12.75">
      <c r="B116" s="11" t="s">
        <v>66</v>
      </c>
      <c r="C116" s="301">
        <v>40</v>
      </c>
      <c r="D116" s="260" t="s">
        <v>71</v>
      </c>
      <c r="E116" s="260" t="s">
        <v>71</v>
      </c>
      <c r="F116" s="260" t="s">
        <v>71</v>
      </c>
      <c r="G116" s="260" t="s">
        <v>71</v>
      </c>
      <c r="H116" s="267" t="s">
        <v>71</v>
      </c>
      <c r="I116" s="267" t="s">
        <v>71</v>
      </c>
      <c r="J116" s="302" t="s">
        <v>71</v>
      </c>
      <c r="K116" s="252" t="s">
        <v>71</v>
      </c>
      <c r="L116" s="252" t="s">
        <v>71</v>
      </c>
      <c r="M116" s="252" t="s">
        <v>71</v>
      </c>
      <c r="N116" s="252" t="s">
        <v>71</v>
      </c>
      <c r="O116" s="252" t="s">
        <v>71</v>
      </c>
      <c r="P116" s="252" t="s">
        <v>71</v>
      </c>
      <c r="Q116" s="248" t="s">
        <v>71</v>
      </c>
      <c r="R116" s="42">
        <f t="shared" si="4"/>
        <v>40</v>
      </c>
      <c r="S116" s="213">
        <f t="shared" si="3"/>
        <v>40</v>
      </c>
      <c r="T116" s="253" t="s">
        <v>419</v>
      </c>
    </row>
    <row r="117" spans="2:20" ht="12.75">
      <c r="B117" s="11" t="s">
        <v>380</v>
      </c>
      <c r="C117" s="267" t="s">
        <v>71</v>
      </c>
      <c r="D117" s="242">
        <v>40</v>
      </c>
      <c r="E117" s="260" t="s">
        <v>71</v>
      </c>
      <c r="F117" s="248" t="s">
        <v>71</v>
      </c>
      <c r="G117" s="260" t="s">
        <v>71</v>
      </c>
      <c r="H117" s="267" t="s">
        <v>71</v>
      </c>
      <c r="I117" s="267" t="s">
        <v>71</v>
      </c>
      <c r="J117" s="252" t="s">
        <v>71</v>
      </c>
      <c r="K117" s="248" t="s">
        <v>71</v>
      </c>
      <c r="L117" s="252" t="s">
        <v>71</v>
      </c>
      <c r="M117" s="252" t="s">
        <v>71</v>
      </c>
      <c r="N117" s="252" t="s">
        <v>71</v>
      </c>
      <c r="O117" s="252" t="s">
        <v>71</v>
      </c>
      <c r="P117" s="252" t="s">
        <v>71</v>
      </c>
      <c r="Q117" s="285" t="s">
        <v>71</v>
      </c>
      <c r="R117" s="42">
        <f t="shared" si="4"/>
        <v>40</v>
      </c>
      <c r="S117" s="213">
        <f t="shared" si="3"/>
        <v>40</v>
      </c>
      <c r="T117" s="253" t="s">
        <v>419</v>
      </c>
    </row>
    <row r="118" spans="2:20" ht="12.75">
      <c r="B118" s="11" t="s">
        <v>86</v>
      </c>
      <c r="C118" s="302" t="s">
        <v>71</v>
      </c>
      <c r="D118" s="260" t="s">
        <v>71</v>
      </c>
      <c r="E118" s="260" t="s">
        <v>71</v>
      </c>
      <c r="F118" s="248" t="s">
        <v>71</v>
      </c>
      <c r="G118" s="260" t="s">
        <v>71</v>
      </c>
      <c r="H118" s="267" t="s">
        <v>71</v>
      </c>
      <c r="I118" s="267" t="s">
        <v>71</v>
      </c>
      <c r="J118" s="251" t="s">
        <v>71</v>
      </c>
      <c r="K118" s="195">
        <v>40</v>
      </c>
      <c r="L118" s="252" t="s">
        <v>71</v>
      </c>
      <c r="M118" s="252" t="s">
        <v>71</v>
      </c>
      <c r="N118" s="248" t="s">
        <v>71</v>
      </c>
      <c r="O118" s="252" t="s">
        <v>71</v>
      </c>
      <c r="P118" s="252" t="s">
        <v>71</v>
      </c>
      <c r="Q118" s="285" t="s">
        <v>71</v>
      </c>
      <c r="R118" s="42">
        <f t="shared" si="4"/>
        <v>40</v>
      </c>
      <c r="S118" s="213">
        <f t="shared" si="3"/>
        <v>40</v>
      </c>
      <c r="T118" s="253" t="s">
        <v>419</v>
      </c>
    </row>
    <row r="119" spans="2:20" ht="12.75">
      <c r="B119" s="11" t="s">
        <v>116</v>
      </c>
      <c r="C119" s="302" t="s">
        <v>71</v>
      </c>
      <c r="D119" s="260" t="s">
        <v>71</v>
      </c>
      <c r="E119" s="260" t="s">
        <v>71</v>
      </c>
      <c r="F119" s="248" t="s">
        <v>71</v>
      </c>
      <c r="G119" s="260" t="s">
        <v>71</v>
      </c>
      <c r="H119" s="267" t="s">
        <v>71</v>
      </c>
      <c r="I119" s="267" t="s">
        <v>71</v>
      </c>
      <c r="J119" s="242">
        <v>33</v>
      </c>
      <c r="K119" s="252" t="s">
        <v>71</v>
      </c>
      <c r="L119" s="252" t="s">
        <v>71</v>
      </c>
      <c r="M119" s="252" t="s">
        <v>71</v>
      </c>
      <c r="N119" s="252" t="s">
        <v>71</v>
      </c>
      <c r="O119" s="252" t="s">
        <v>71</v>
      </c>
      <c r="P119" s="252" t="s">
        <v>71</v>
      </c>
      <c r="Q119" s="248" t="s">
        <v>71</v>
      </c>
      <c r="R119" s="42">
        <f t="shared" si="4"/>
        <v>33</v>
      </c>
      <c r="S119" s="213">
        <f t="shared" si="3"/>
        <v>33</v>
      </c>
      <c r="T119" s="253" t="s">
        <v>421</v>
      </c>
    </row>
    <row r="120" spans="2:20" ht="12.75">
      <c r="B120" s="11" t="s">
        <v>396</v>
      </c>
      <c r="C120" s="302" t="s">
        <v>71</v>
      </c>
      <c r="D120" s="260" t="s">
        <v>71</v>
      </c>
      <c r="E120" s="260" t="s">
        <v>71</v>
      </c>
      <c r="F120" s="248" t="s">
        <v>71</v>
      </c>
      <c r="G120" s="260" t="s">
        <v>71</v>
      </c>
      <c r="H120" s="267" t="s">
        <v>71</v>
      </c>
      <c r="I120" s="242">
        <v>33</v>
      </c>
      <c r="J120" s="248" t="s">
        <v>71</v>
      </c>
      <c r="K120" s="252" t="s">
        <v>71</v>
      </c>
      <c r="L120" s="252" t="s">
        <v>71</v>
      </c>
      <c r="M120" s="252" t="s">
        <v>71</v>
      </c>
      <c r="N120" s="248" t="s">
        <v>71</v>
      </c>
      <c r="O120" s="252" t="s">
        <v>71</v>
      </c>
      <c r="P120" s="252" t="s">
        <v>71</v>
      </c>
      <c r="Q120" s="285" t="s">
        <v>71</v>
      </c>
      <c r="R120" s="42">
        <f t="shared" si="4"/>
        <v>33</v>
      </c>
      <c r="S120" s="213">
        <f t="shared" si="3"/>
        <v>33</v>
      </c>
      <c r="T120" s="253" t="s">
        <v>421</v>
      </c>
    </row>
    <row r="121" spans="2:20" ht="12.75">
      <c r="B121" s="11" t="s">
        <v>151</v>
      </c>
      <c r="C121" s="302" t="s">
        <v>71</v>
      </c>
      <c r="D121" s="260" t="s">
        <v>71</v>
      </c>
      <c r="E121" s="260" t="s">
        <v>71</v>
      </c>
      <c r="F121" s="248" t="s">
        <v>71</v>
      </c>
      <c r="G121" s="260" t="s">
        <v>71</v>
      </c>
      <c r="H121" s="267" t="s">
        <v>71</v>
      </c>
      <c r="I121" s="242">
        <v>33</v>
      </c>
      <c r="J121" s="248" t="s">
        <v>71</v>
      </c>
      <c r="K121" s="252" t="s">
        <v>71</v>
      </c>
      <c r="L121" s="252" t="s">
        <v>71</v>
      </c>
      <c r="M121" s="252" t="s">
        <v>71</v>
      </c>
      <c r="N121" s="248" t="s">
        <v>71</v>
      </c>
      <c r="O121" s="252" t="s">
        <v>71</v>
      </c>
      <c r="P121" s="252" t="s">
        <v>71</v>
      </c>
      <c r="Q121" s="285" t="s">
        <v>71</v>
      </c>
      <c r="R121" s="42">
        <f t="shared" si="4"/>
        <v>33</v>
      </c>
      <c r="S121" s="213">
        <f t="shared" si="3"/>
        <v>33</v>
      </c>
      <c r="T121" s="253" t="s">
        <v>421</v>
      </c>
    </row>
    <row r="122" spans="2:20" ht="12.75">
      <c r="B122" s="11" t="s">
        <v>52</v>
      </c>
      <c r="C122" s="302" t="s">
        <v>71</v>
      </c>
      <c r="D122" s="260" t="s">
        <v>71</v>
      </c>
      <c r="E122" s="260" t="s">
        <v>71</v>
      </c>
      <c r="F122" s="248" t="s">
        <v>71</v>
      </c>
      <c r="G122" s="260" t="s">
        <v>71</v>
      </c>
      <c r="H122" s="267" t="s">
        <v>71</v>
      </c>
      <c r="I122" s="260" t="s">
        <v>71</v>
      </c>
      <c r="J122" s="248" t="s">
        <v>71</v>
      </c>
      <c r="K122" s="252" t="s">
        <v>71</v>
      </c>
      <c r="L122" s="252" t="s">
        <v>71</v>
      </c>
      <c r="M122" s="252" t="s">
        <v>71</v>
      </c>
      <c r="N122" s="242">
        <v>33</v>
      </c>
      <c r="O122" s="252" t="s">
        <v>71</v>
      </c>
      <c r="P122" s="252" t="s">
        <v>71</v>
      </c>
      <c r="Q122" s="248" t="s">
        <v>71</v>
      </c>
      <c r="R122" s="42">
        <f t="shared" si="4"/>
        <v>33</v>
      </c>
      <c r="S122" s="213">
        <f t="shared" si="3"/>
        <v>33</v>
      </c>
      <c r="T122" s="253" t="s">
        <v>421</v>
      </c>
    </row>
    <row r="123" spans="2:20" ht="12.75">
      <c r="B123" s="11" t="s">
        <v>150</v>
      </c>
      <c r="C123" s="302" t="s">
        <v>71</v>
      </c>
      <c r="D123" s="260" t="s">
        <v>71</v>
      </c>
      <c r="E123" s="260" t="s">
        <v>71</v>
      </c>
      <c r="F123" s="248" t="s">
        <v>71</v>
      </c>
      <c r="G123" s="260" t="s">
        <v>71</v>
      </c>
      <c r="H123" s="267" t="s">
        <v>71</v>
      </c>
      <c r="I123" s="242">
        <v>33</v>
      </c>
      <c r="J123" s="252" t="s">
        <v>71</v>
      </c>
      <c r="K123" s="252" t="s">
        <v>71</v>
      </c>
      <c r="L123" s="252" t="s">
        <v>71</v>
      </c>
      <c r="M123" s="252" t="s">
        <v>71</v>
      </c>
      <c r="N123" s="252" t="s">
        <v>71</v>
      </c>
      <c r="O123" s="252" t="s">
        <v>71</v>
      </c>
      <c r="P123" s="252" t="s">
        <v>71</v>
      </c>
      <c r="Q123" s="285" t="s">
        <v>71</v>
      </c>
      <c r="R123" s="42">
        <f t="shared" si="4"/>
        <v>33</v>
      </c>
      <c r="S123" s="213">
        <f t="shared" si="3"/>
        <v>33</v>
      </c>
      <c r="T123" s="253" t="s">
        <v>421</v>
      </c>
    </row>
    <row r="124" spans="2:20" ht="12.75">
      <c r="B124" s="11" t="s">
        <v>422</v>
      </c>
      <c r="C124" s="305" t="s">
        <v>71</v>
      </c>
      <c r="D124" s="260" t="s">
        <v>71</v>
      </c>
      <c r="E124" s="260" t="s">
        <v>71</v>
      </c>
      <c r="F124" s="248" t="s">
        <v>71</v>
      </c>
      <c r="G124" s="260" t="s">
        <v>71</v>
      </c>
      <c r="H124" s="267" t="s">
        <v>71</v>
      </c>
      <c r="I124" s="242">
        <v>33</v>
      </c>
      <c r="J124" s="252" t="s">
        <v>71</v>
      </c>
      <c r="K124" s="248" t="s">
        <v>71</v>
      </c>
      <c r="L124" s="252" t="s">
        <v>71</v>
      </c>
      <c r="M124" s="252" t="s">
        <v>71</v>
      </c>
      <c r="N124" s="252" t="s">
        <v>71</v>
      </c>
      <c r="O124" s="252" t="s">
        <v>71</v>
      </c>
      <c r="P124" s="252" t="s">
        <v>71</v>
      </c>
      <c r="Q124" s="285" t="s">
        <v>71</v>
      </c>
      <c r="R124" s="42">
        <f t="shared" si="4"/>
        <v>33</v>
      </c>
      <c r="S124" s="213">
        <f t="shared" si="3"/>
        <v>33</v>
      </c>
      <c r="T124" s="253" t="s">
        <v>421</v>
      </c>
    </row>
    <row r="125" spans="2:20" ht="12.75">
      <c r="B125" s="55" t="s">
        <v>88</v>
      </c>
      <c r="C125" s="302" t="s">
        <v>71</v>
      </c>
      <c r="D125" s="309" t="s">
        <v>71</v>
      </c>
      <c r="E125" s="260" t="s">
        <v>71</v>
      </c>
      <c r="F125" s="308" t="s">
        <v>71</v>
      </c>
      <c r="G125" s="320" t="s">
        <v>71</v>
      </c>
      <c r="H125" s="312">
        <v>33</v>
      </c>
      <c r="I125" s="320" t="s">
        <v>71</v>
      </c>
      <c r="J125" s="252" t="s">
        <v>71</v>
      </c>
      <c r="K125" s="248" t="s">
        <v>71</v>
      </c>
      <c r="L125" s="252" t="s">
        <v>71</v>
      </c>
      <c r="M125" s="252" t="s">
        <v>71</v>
      </c>
      <c r="N125" s="252" t="s">
        <v>71</v>
      </c>
      <c r="O125" s="252" t="s">
        <v>71</v>
      </c>
      <c r="P125" s="252" t="s">
        <v>71</v>
      </c>
      <c r="Q125" s="248" t="s">
        <v>71</v>
      </c>
      <c r="R125" s="42">
        <f t="shared" si="4"/>
        <v>33</v>
      </c>
      <c r="S125" s="213">
        <f t="shared" si="3"/>
        <v>33</v>
      </c>
      <c r="T125" s="253" t="s">
        <v>421</v>
      </c>
    </row>
    <row r="126" spans="2:20" ht="13.5" thickBot="1">
      <c r="B126" s="50" t="s">
        <v>423</v>
      </c>
      <c r="C126" s="324" t="s">
        <v>71</v>
      </c>
      <c r="D126" s="316" t="s">
        <v>71</v>
      </c>
      <c r="E126" s="275" t="s">
        <v>71</v>
      </c>
      <c r="F126" s="324" t="s">
        <v>71</v>
      </c>
      <c r="G126" s="275" t="s">
        <v>71</v>
      </c>
      <c r="H126" s="245">
        <v>33</v>
      </c>
      <c r="I126" s="275" t="s">
        <v>71</v>
      </c>
      <c r="J126" s="244" t="s">
        <v>71</v>
      </c>
      <c r="K126" s="244" t="s">
        <v>71</v>
      </c>
      <c r="L126" s="244" t="s">
        <v>71</v>
      </c>
      <c r="M126" s="244" t="s">
        <v>71</v>
      </c>
      <c r="N126" s="244" t="s">
        <v>71</v>
      </c>
      <c r="O126" s="244" t="s">
        <v>71</v>
      </c>
      <c r="P126" s="244" t="s">
        <v>71</v>
      </c>
      <c r="Q126" s="244" t="s">
        <v>71</v>
      </c>
      <c r="R126" s="43">
        <f t="shared" si="4"/>
        <v>33</v>
      </c>
      <c r="S126" s="214">
        <f t="shared" si="3"/>
        <v>33</v>
      </c>
      <c r="T126" s="257" t="s">
        <v>421</v>
      </c>
    </row>
    <row r="128" ht="12.75">
      <c r="B128" s="170"/>
    </row>
  </sheetData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Věra</cp:lastModifiedBy>
  <cp:lastPrinted>2005-09-03T03:45:13Z</cp:lastPrinted>
  <dcterms:created xsi:type="dcterms:W3CDTF">2000-10-31T13:24:32Z</dcterms:created>
  <dcterms:modified xsi:type="dcterms:W3CDTF">2006-10-03T07:21:48Z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-1060904504</vt:i4>
  </property>
  <property fmtid="{D5CDD505-2E9C-101B-9397-08002B2CF9AE}" pid="3" name="_EmailSubject">
    <vt:lpwstr>Středočeské halové mistrovství veteránů</vt:lpwstr>
  </property>
  <property fmtid="{D5CDD505-2E9C-101B-9397-08002B2CF9AE}" pid="4" name="_AuthorEmail">
    <vt:lpwstr>heincl@heincl.cz</vt:lpwstr>
  </property>
  <property fmtid="{D5CDD505-2E9C-101B-9397-08002B2CF9AE}" pid="5" name="_AuthorEmailDisplayName">
    <vt:lpwstr>Jiří Heincl</vt:lpwstr>
  </property>
  <property fmtid="{D5CDD505-2E9C-101B-9397-08002B2CF9AE}" pid="6" name="_ReviewingToolsShownOnce">
    <vt:lpwstr/>
  </property>
</Properties>
</file>