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<sst xmlns="http://schemas.openxmlformats.org/spreadsheetml/2006/main" count="939" uniqueCount="446">
  <si>
    <t>Pořadí</t>
  </si>
  <si>
    <t>Sokol Týnec nad Labem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</si>
  <si>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</si>
  <si>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</si>
  <si>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</si>
  <si>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</si>
  <si>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</si>
  <si>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</si>
  <si>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</si>
  <si>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</si>
  <si>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</si>
  <si>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</si>
  <si>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</si>
  <si>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</si>
  <si>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</si>
  <si>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</si>
  <si>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</si>
  <si>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</si>
  <si>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</si>
  <si>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</si>
  <si>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</si>
  <si>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</si>
  <si>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</si>
  <si>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</si>
  <si>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</si>
  <si>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</si>
  <si>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</si>
  <si>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</si>
  <si>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</si>
  <si>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</si>
  <si>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</si>
  <si>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</si>
  <si>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</si>
  <si>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</si>
  <si>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</si>
  <si>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</si>
  <si>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</si>
  <si>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</si>
  <si>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</si>
  <si>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</si>
  <si>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</si>
  <si>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SK Tenis Kladno</t>
  </si>
  <si>
    <t>Pavlíček Karel</t>
  </si>
  <si>
    <t>Kategorie 65 - 69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</si>
  <si>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</si>
  <si>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</si>
  <si>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</si>
  <si>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</si>
  <si>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</si>
  <si>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</si>
  <si>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</si>
  <si>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</si>
  <si>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</si>
  <si>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Jelínek Petr</t>
  </si>
  <si>
    <t>Kurz Ivan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</si>
  <si>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</si>
  <si>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</si>
  <si>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</si>
  <si>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</si>
  <si>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</si>
  <si>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</si>
  <si>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</si>
  <si>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</si>
  <si>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</si>
  <si>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</si>
  <si>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</si>
  <si>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</si>
  <si>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Hinz František</t>
  </si>
  <si>
    <t>Fiala Zdeněk</t>
  </si>
  <si>
    <t>Malý Jaroslav</t>
  </si>
  <si>
    <t>Filip Bohuslav</t>
  </si>
  <si>
    <t>Čtyřhra 70 a starší</t>
  </si>
  <si>
    <t>Holub Jan</t>
  </si>
  <si>
    <t>Jetel Zbyněk</t>
  </si>
  <si>
    <t>Brotan Petr</t>
  </si>
  <si>
    <t>Jirků Miloš</t>
  </si>
  <si>
    <t>Staněk Jaroslav</t>
  </si>
  <si>
    <t>Husárek Zbyněk</t>
  </si>
  <si>
    <t>Frunc Petr</t>
  </si>
  <si>
    <t>Forgács František</t>
  </si>
  <si>
    <t>Hietikko Marti</t>
  </si>
  <si>
    <t>Novotný Miloš</t>
  </si>
  <si>
    <t>Peterka Milan</t>
  </si>
  <si>
    <t>Kubát Jan</t>
  </si>
  <si>
    <t>Brožek Blahoslav</t>
  </si>
  <si>
    <t>50 - 54</t>
  </si>
  <si>
    <t>Kategorie 50 - 54</t>
  </si>
  <si>
    <t>Fiedler Jiří</t>
  </si>
  <si>
    <t>Krivský Rudolf</t>
  </si>
  <si>
    <t>Kusko Vladislav</t>
  </si>
  <si>
    <t>Komárek Vladimír</t>
  </si>
  <si>
    <t>Janošek Jiří</t>
  </si>
  <si>
    <t>Šprysl Josef</t>
  </si>
  <si>
    <t>Kožíšek Jan</t>
  </si>
  <si>
    <t>Homola Jan</t>
  </si>
  <si>
    <t>Kysela Jiří</t>
  </si>
  <si>
    <t>Žďárský Libor</t>
  </si>
  <si>
    <t>Douša Miroslav</t>
  </si>
  <si>
    <t>Kratochvíl Jaroslav</t>
  </si>
  <si>
    <t>Kučva Vítězslav</t>
  </si>
  <si>
    <t>Langmajerová Slávka</t>
  </si>
  <si>
    <t>Jeník Vladimír</t>
  </si>
  <si>
    <t>Novák Miroslav</t>
  </si>
  <si>
    <t>Zahradníček Josef</t>
  </si>
  <si>
    <t>čtyřhra muži</t>
  </si>
  <si>
    <t>35 - 59</t>
  </si>
  <si>
    <t>60 - 69</t>
  </si>
  <si>
    <t>Čtyřhra</t>
  </si>
  <si>
    <t>Kategorie 35 - 59</t>
  </si>
  <si>
    <t>Dostálek Jaroslav</t>
  </si>
  <si>
    <t>Horák Peter</t>
  </si>
  <si>
    <t>Rytíř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</si>
  <si>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</si>
  <si>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</si>
  <si>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</si>
  <si>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</si>
  <si>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Švácha Jiří</t>
  </si>
  <si>
    <t>Moravec Petr</t>
  </si>
  <si>
    <t>Jirounek Miroslav</t>
  </si>
  <si>
    <t>Víta Jiří</t>
  </si>
  <si>
    <t>Panoch Ladislav</t>
  </si>
  <si>
    <t>Brůcha Josef</t>
  </si>
  <si>
    <t>Jiří Kolář</t>
  </si>
  <si>
    <t>Jméno a příjmení</t>
  </si>
  <si>
    <t>Kolář</t>
  </si>
  <si>
    <t>Sety</t>
  </si>
  <si>
    <t>Hry</t>
  </si>
  <si>
    <t>2</t>
  </si>
  <si>
    <t>1</t>
  </si>
  <si>
    <t>0</t>
  </si>
  <si>
    <t>Hlubuček Miroslav</t>
  </si>
  <si>
    <t>Mleziva Karel</t>
  </si>
  <si>
    <t>Jedlička Josef</t>
  </si>
  <si>
    <t>Diviš Miroslav</t>
  </si>
  <si>
    <t>60 - 64</t>
  </si>
  <si>
    <t>70 - 74</t>
  </si>
  <si>
    <t>80 a starší</t>
  </si>
  <si>
    <t>70 a starší</t>
  </si>
  <si>
    <t>Kategorie 60 - 64</t>
  </si>
  <si>
    <t>Kategorie 70 - 74</t>
  </si>
  <si>
    <t>Kategorie 75 - 79</t>
  </si>
  <si>
    <t>Kategorie 60 - 69</t>
  </si>
  <si>
    <t>Kategorie 70 a starší</t>
  </si>
  <si>
    <t>Fábry Vladimír</t>
  </si>
  <si>
    <t>Havlíček Zdeněk</t>
  </si>
  <si>
    <t>Pokorný Miloš</t>
  </si>
  <si>
    <t>Dvouhra ženy</t>
  </si>
  <si>
    <t>Poklopová Michaela</t>
  </si>
  <si>
    <t>Oberreiterová Iveta</t>
  </si>
  <si>
    <t>Gombo Ulzii-Otgon</t>
  </si>
  <si>
    <t>Čubová Eva</t>
  </si>
  <si>
    <t>Čtyřhra ženy</t>
  </si>
  <si>
    <t>LTC PODĚBRADY</t>
  </si>
  <si>
    <t>Kategorie 55 - 59</t>
  </si>
  <si>
    <t>Jan Kubát</t>
  </si>
  <si>
    <t>Kategorie ženy</t>
  </si>
  <si>
    <t>dvouhra ženy</t>
  </si>
  <si>
    <t>Dvouhra 40 - 44</t>
  </si>
  <si>
    <t>Vladimír Fábry</t>
  </si>
  <si>
    <t>Pavel Bažant</t>
  </si>
  <si>
    <t>Bažant Pavel</t>
  </si>
  <si>
    <t>Počet turnajů</t>
  </si>
  <si>
    <t>Ø bodů na 1 turnaj</t>
  </si>
  <si>
    <t>Petr Jelínek</t>
  </si>
  <si>
    <t>Vladimír Komárek</t>
  </si>
  <si>
    <t>Komárek</t>
  </si>
  <si>
    <t>Hedrlín Pavel</t>
  </si>
  <si>
    <t>Ladislav Sochor</t>
  </si>
  <si>
    <t>Jan Patočka</t>
  </si>
  <si>
    <t>Fábry</t>
  </si>
  <si>
    <t>Václav Pšenička</t>
  </si>
  <si>
    <t>Josef Tůša</t>
  </si>
  <si>
    <t>Tůša</t>
  </si>
  <si>
    <t>Jiří Kysela</t>
  </si>
  <si>
    <t>Patočka</t>
  </si>
  <si>
    <t>45 - 49</t>
  </si>
  <si>
    <t>35 - 44</t>
  </si>
  <si>
    <t>Michal Kotas</t>
  </si>
  <si>
    <t>Jiří Miles</t>
  </si>
  <si>
    <t>37. ročník</t>
  </si>
  <si>
    <t>1. - 2. srpna 2015</t>
  </si>
  <si>
    <t>Miroslav Douša</t>
  </si>
  <si>
    <t>Jaroslav Jonáš</t>
  </si>
  <si>
    <t>Slávka Langmajerová</t>
  </si>
  <si>
    <t>Zdeněk Fiala</t>
  </si>
  <si>
    <t>Ladislav Panoch</t>
  </si>
  <si>
    <t>Hlavní rozhodčí a organizátoři: Václav Zítko, Jiří Hollan</t>
  </si>
  <si>
    <t>25. - 26. 4. 2015</t>
  </si>
  <si>
    <t>2. - 3. 5. 2014</t>
  </si>
  <si>
    <t>2A</t>
  </si>
  <si>
    <t>9 - 10. 5. 2015</t>
  </si>
  <si>
    <t>16. - 17. 5. 2015</t>
  </si>
  <si>
    <t>23 - 24. 5. 2015</t>
  </si>
  <si>
    <t>Tenis SK Libiš</t>
  </si>
  <si>
    <t>30. - 31. 5. 2015</t>
  </si>
  <si>
    <t>2B</t>
  </si>
  <si>
    <t>LTC Řevnice nad 60 let od 8.30 hod.</t>
  </si>
  <si>
    <t>6. - 7. 6. 2015</t>
  </si>
  <si>
    <t>TOSK Mělník</t>
  </si>
  <si>
    <t>4. - 5. 7. 2015</t>
  </si>
  <si>
    <t>11. - 12. 7. 2015</t>
  </si>
  <si>
    <t>18. - 19. 7. 2015</t>
  </si>
  <si>
    <t>SK Satalice</t>
  </si>
  <si>
    <t>25. - 26. 7. 2015</t>
  </si>
  <si>
    <t>1. - 2. 8. 2015</t>
  </si>
  <si>
    <t>8. - 9. 8. 2015</t>
  </si>
  <si>
    <t>15. - 16. 8. 2015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</si>
  <si>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</si>
  <si>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</si>
  <si>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</si>
  <si>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</si>
  <si>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Rak Michal</t>
  </si>
  <si>
    <t>Blažek Martin</t>
  </si>
  <si>
    <t>Pernica Michal</t>
  </si>
  <si>
    <t>Jančařík Petr</t>
  </si>
  <si>
    <t>Valena Štěpán</t>
  </si>
  <si>
    <t>2 - 5</t>
  </si>
  <si>
    <t>Halík Martin</t>
  </si>
  <si>
    <t>Soukup Pavel</t>
  </si>
  <si>
    <t>Stibor Tomáš</t>
  </si>
  <si>
    <t>Šindelář Josef</t>
  </si>
  <si>
    <t>Gottesman Petr</t>
  </si>
  <si>
    <t>Javanský Milan</t>
  </si>
  <si>
    <t>Ulrich Petr</t>
  </si>
  <si>
    <t>6</t>
  </si>
  <si>
    <t>3</t>
  </si>
  <si>
    <t>4</t>
  </si>
  <si>
    <t>5</t>
  </si>
  <si>
    <t>7</t>
  </si>
  <si>
    <t>8</t>
  </si>
  <si>
    <t>Svoboda Daniel</t>
  </si>
  <si>
    <t>9 - 11</t>
  </si>
  <si>
    <t>Sekerák Pavel</t>
  </si>
  <si>
    <t>12</t>
  </si>
  <si>
    <t>Miller Roman</t>
  </si>
  <si>
    <t>13</t>
  </si>
  <si>
    <t>Burka Petr</t>
  </si>
  <si>
    <t>14</t>
  </si>
  <si>
    <t>Hurta Josef</t>
  </si>
  <si>
    <t>15 - 16</t>
  </si>
  <si>
    <t>Dryml Jaroslav</t>
  </si>
  <si>
    <t>Fatka Ondřej</t>
  </si>
  <si>
    <t>9</t>
  </si>
  <si>
    <t>10</t>
  </si>
  <si>
    <t>11</t>
  </si>
  <si>
    <t>Kott Otakar</t>
  </si>
  <si>
    <t>Zacpálek Jan</t>
  </si>
  <si>
    <t>17 - 22</t>
  </si>
  <si>
    <t>Tlučhoř Drahoš</t>
  </si>
  <si>
    <t>23 - 24</t>
  </si>
  <si>
    <t>Nykl Jaroslav</t>
  </si>
  <si>
    <t>25</t>
  </si>
  <si>
    <t>Kotas Michal</t>
  </si>
  <si>
    <t>9 - 10</t>
  </si>
  <si>
    <t>Balcer Pavel</t>
  </si>
  <si>
    <t>Kopřiva Milan</t>
  </si>
  <si>
    <t>13 - 14</t>
  </si>
  <si>
    <t>Mejta Karel</t>
  </si>
  <si>
    <t>Somol Vladislav</t>
  </si>
  <si>
    <t>15</t>
  </si>
  <si>
    <t>Černý Karel</t>
  </si>
  <si>
    <t>Arazim Vratislav</t>
  </si>
  <si>
    <t>Buřič Pavel</t>
  </si>
  <si>
    <t>Bouška Jiří</t>
  </si>
  <si>
    <t>Vipler Miloš</t>
  </si>
  <si>
    <t>Mareček Milan</t>
  </si>
  <si>
    <t>Šebek Eduard</t>
  </si>
  <si>
    <t>Miles Jiří</t>
  </si>
  <si>
    <t>Hietikko Martti</t>
  </si>
  <si>
    <t>Nejedlý Ladislav</t>
  </si>
  <si>
    <t>Vít Jiří</t>
  </si>
  <si>
    <t>Škába Josef</t>
  </si>
  <si>
    <t>Buňata Tomáš</t>
  </si>
  <si>
    <t>16 - 18</t>
  </si>
  <si>
    <t>Brosinger Pavel</t>
  </si>
  <si>
    <t>Volák Josef</t>
  </si>
  <si>
    <t>19 - 20</t>
  </si>
  <si>
    <t>Rys Luboš</t>
  </si>
  <si>
    <t>Vysocký Ladislav</t>
  </si>
  <si>
    <t>Dvořák Josef</t>
  </si>
  <si>
    <t>Pelc Svatopluk</t>
  </si>
  <si>
    <t>Albertová Markéta</t>
  </si>
  <si>
    <t>4 - 5</t>
  </si>
  <si>
    <t>Fedová Renata</t>
  </si>
  <si>
    <t>6 - 7</t>
  </si>
  <si>
    <t>Čtyřhra 35 - 59</t>
  </si>
  <si>
    <t>Šubrt Jaroslav</t>
  </si>
  <si>
    <t>17 - 18</t>
  </si>
  <si>
    <t>21 - 22</t>
  </si>
  <si>
    <t>Ždánský Karel</t>
  </si>
  <si>
    <t>17</t>
  </si>
  <si>
    <t>Juraševský Ondřej</t>
  </si>
  <si>
    <t>1 - 2</t>
  </si>
  <si>
    <t>Novotný Mojmír</t>
  </si>
  <si>
    <t>18 - 19</t>
  </si>
  <si>
    <t>Zelenka Oldřich</t>
  </si>
  <si>
    <t>20 - 21</t>
  </si>
  <si>
    <t>Vlčková Kateřina</t>
  </si>
  <si>
    <t>3 - 6</t>
  </si>
  <si>
    <t>Janál Jiří</t>
  </si>
  <si>
    <t>¨1946</t>
  </si>
  <si>
    <t>Poděbrady 1. - 2. 8. 2015</t>
  </si>
  <si>
    <t>Kategorie 45 - 49</t>
  </si>
  <si>
    <t>Štěpán Valena</t>
  </si>
  <si>
    <t>Douša</t>
  </si>
  <si>
    <t>Kategorie 35 - 44</t>
  </si>
  <si>
    <t>Jonáš</t>
  </si>
  <si>
    <t>Jelínek</t>
  </si>
  <si>
    <t>Jiří Janál</t>
  </si>
  <si>
    <t>Miles</t>
  </si>
  <si>
    <t>Janál</t>
  </si>
  <si>
    <t>Arazim</t>
  </si>
  <si>
    <t>Karel Černý</t>
  </si>
  <si>
    <t>Černý</t>
  </si>
  <si>
    <t>Vratislav Arazim</t>
  </si>
  <si>
    <t>Zbyněk Husárek</t>
  </si>
  <si>
    <t>Libor Žďárský</t>
  </si>
  <si>
    <t>Žďárský</t>
  </si>
  <si>
    <t>Kysela</t>
  </si>
  <si>
    <t>Ieta Oberreiterová</t>
  </si>
  <si>
    <t>Langmajerová</t>
  </si>
  <si>
    <t>Fiala, Kotas</t>
  </si>
  <si>
    <t>Arazim, Škába</t>
  </si>
  <si>
    <t>Janál, Pavlíček</t>
  </si>
  <si>
    <t>Jonáš, Koíář</t>
  </si>
  <si>
    <t>Jonáš, Kolář</t>
  </si>
  <si>
    <t>Kudláček, Roudnický</t>
  </si>
  <si>
    <t>Kott, Malý</t>
  </si>
  <si>
    <t>Kopřiva, Langmajerová</t>
  </si>
  <si>
    <t>Bejr, Hlubuček</t>
  </si>
  <si>
    <t>Jelínek, Kratochvíl</t>
  </si>
  <si>
    <t>Homola, Kysela</t>
  </si>
  <si>
    <t>Blahoslav Brožek</t>
  </si>
  <si>
    <t>6:1, 6:2</t>
  </si>
  <si>
    <t>6:2, 6:1</t>
  </si>
  <si>
    <t>6:3, 6:4</t>
  </si>
  <si>
    <t>6:4, 6:3</t>
  </si>
  <si>
    <t>4:6, 3:6</t>
  </si>
  <si>
    <t>6:3, 2:6, 3:10</t>
  </si>
  <si>
    <t>3:6, 6:2, 10:3</t>
  </si>
  <si>
    <t>3:6, 4:6</t>
  </si>
  <si>
    <t>4:0</t>
  </si>
  <si>
    <t>2:3</t>
  </si>
  <si>
    <t>1:4</t>
  </si>
  <si>
    <t>Jaromír Roudnický</t>
  </si>
  <si>
    <t>Miroslav Jirounek</t>
  </si>
  <si>
    <t>Otakar Kott</t>
  </si>
  <si>
    <t>7:6, 6:4</t>
  </si>
  <si>
    <t>Roudnický</t>
  </si>
  <si>
    <t>7:6, 3:0 scr.</t>
  </si>
  <si>
    <t>Miroslav Bejr</t>
  </si>
  <si>
    <t>Sochor</t>
  </si>
  <si>
    <t>6:0, 4:6, 10:7</t>
  </si>
  <si>
    <t>6:1, 1:6, 10:8</t>
  </si>
  <si>
    <t>Miloš Pokorný</t>
  </si>
  <si>
    <t>Miroslav Hlubuček</t>
  </si>
  <si>
    <t>Vladimír Urbanec</t>
  </si>
  <si>
    <t>Urbanec</t>
  </si>
  <si>
    <t>6:2, 4:6, 10:4</t>
  </si>
  <si>
    <t>6:1, 6:1</t>
  </si>
  <si>
    <t>Pavel Kudláček</t>
  </si>
  <si>
    <t>Vítek Kučva</t>
  </si>
  <si>
    <t>Kudláček</t>
  </si>
  <si>
    <t>6:3, 6:1</t>
  </si>
  <si>
    <t>6:2, 6:2</t>
  </si>
  <si>
    <t>0:6, 6:4, 11:9</t>
  </si>
  <si>
    <t>Jaroslav Kratochvíl</t>
  </si>
  <si>
    <t>Karel Matoušek</t>
  </si>
  <si>
    <t>Milan Kopřiva</t>
  </si>
  <si>
    <t>Jiří Heincl</t>
  </si>
  <si>
    <t>Heincl</t>
  </si>
  <si>
    <t>6:1, 6:3</t>
  </si>
  <si>
    <t>Jaroslav Malý</t>
  </si>
  <si>
    <t>Matoušek</t>
  </si>
  <si>
    <t>6:0, 6:0</t>
  </si>
  <si>
    <t>Král</t>
  </si>
  <si>
    <t>Milan Král</t>
  </si>
  <si>
    <t>6:4, 6:4</t>
  </si>
  <si>
    <t>Miloš Jirků</t>
  </si>
  <si>
    <t>Petr Brotan</t>
  </si>
  <si>
    <t>Jirků</t>
  </si>
  <si>
    <t>Richard Hajný</t>
  </si>
  <si>
    <t>scr.</t>
  </si>
  <si>
    <t>Kotas</t>
  </si>
  <si>
    <t>6:3, 6:0</t>
  </si>
  <si>
    <t>6:2, 6:0</t>
  </si>
  <si>
    <t>Jindřich Přáda</t>
  </si>
  <si>
    <t>Jan Kožíšek</t>
  </si>
  <si>
    <t>Jan Homola</t>
  </si>
  <si>
    <t>Pšenička</t>
  </si>
  <si>
    <t>5:7, 6:0, 10:4</t>
  </si>
  <si>
    <t>6:1, 6:4</t>
  </si>
  <si>
    <t>Martti Hietikko</t>
  </si>
  <si>
    <t>Josef Šprysl</t>
  </si>
  <si>
    <t>Šprysl</t>
  </si>
  <si>
    <t>6:0, 6:3</t>
  </si>
  <si>
    <t>Michal Buňata</t>
  </si>
  <si>
    <t>Buňata</t>
  </si>
  <si>
    <t>5:7, 6:0, 10:8</t>
  </si>
  <si>
    <t>Josef Jedlička</t>
  </si>
  <si>
    <t>Josef Škába</t>
  </si>
  <si>
    <t>Škába</t>
  </si>
  <si>
    <t>2:6, 6:4, 10:6</t>
  </si>
  <si>
    <t>7:5, 6:4</t>
  </si>
  <si>
    <t>6:3, 6:2</t>
  </si>
  <si>
    <t>2:6, 2:6</t>
  </si>
  <si>
    <t>6:0, 6:4</t>
  </si>
  <si>
    <t>0:6, 4:6</t>
  </si>
  <si>
    <t>6:2, 6:3</t>
  </si>
  <si>
    <t>2:6, 3:6</t>
  </si>
  <si>
    <t>2:2</t>
  </si>
  <si>
    <t>0:4</t>
  </si>
  <si>
    <t>Ladislav Mazurkiewicz</t>
  </si>
  <si>
    <t>Mazurkiewicz</t>
  </si>
  <si>
    <t>Milan Peterka</t>
  </si>
  <si>
    <t>Peterka</t>
  </si>
  <si>
    <t>Brožek</t>
  </si>
  <si>
    <t>Miroslav Diviš</t>
  </si>
  <si>
    <t>6:3, 7:6</t>
  </si>
  <si>
    <t>Kučva, M. Pokorný</t>
  </si>
  <si>
    <t>6:1, 1:6, 10:2</t>
  </si>
  <si>
    <t>1:6, 6:4, 10:8</t>
  </si>
  <si>
    <t>6:4, 6:1</t>
  </si>
  <si>
    <t>2:6, 6:2, 10:3</t>
  </si>
  <si>
    <t>1:6, 2:6</t>
  </si>
  <si>
    <t>6:2, 2:6, 3:10</t>
  </si>
  <si>
    <t>4:1</t>
  </si>
  <si>
    <t>3:2</t>
  </si>
  <si>
    <t>Patočka, Žďárský</t>
  </si>
  <si>
    <t>Panoch, Pšenička</t>
  </si>
  <si>
    <t>6:3, 6:3</t>
  </si>
  <si>
    <t>Holub, Mo. Novotný</t>
  </si>
  <si>
    <t>6:1, 7:6</t>
  </si>
  <si>
    <t>10 - 11</t>
  </si>
  <si>
    <t>16</t>
  </si>
  <si>
    <t>12 - 14</t>
  </si>
  <si>
    <t>23 - 25</t>
  </si>
  <si>
    <t>26 - 29</t>
  </si>
  <si>
    <t>30</t>
  </si>
  <si>
    <t>31 - 36</t>
  </si>
  <si>
    <t>37 - 39</t>
  </si>
  <si>
    <t>40 - 47</t>
  </si>
  <si>
    <t>14 - 16</t>
  </si>
  <si>
    <t>18</t>
  </si>
  <si>
    <t>Hajný Richard</t>
  </si>
  <si>
    <t>11 - 12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</si>
</sst>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6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b/>
      <sz val="9"/>
      <color indexed="9"/>
      <name val="Arial CE"/>
      <family val="0"/>
    </font>
    <font>
      <i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  <font>
      <b/>
      <sz val="9"/>
      <color theme="0"/>
      <name val="Arial CE"/>
      <family val="0"/>
    </font>
    <font>
      <sz val="10"/>
      <color theme="0"/>
      <name val="Arial CE"/>
      <family val="0"/>
    </font>
    <font>
      <i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" fillId="0" borderId="5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6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0" xfId="0" applyNumberFormat="1" applyFont="1" applyFill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6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2" xfId="0" applyFont="1" applyBorder="1" applyAlignment="1">
      <alignment/>
    </xf>
    <xf numFmtId="49" fontId="1" fillId="0" borderId="62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1" fillId="0" borderId="67" xfId="0" applyNumberFormat="1" applyFont="1" applyBorder="1" applyAlignment="1">
      <alignment/>
    </xf>
    <xf numFmtId="49" fontId="2" fillId="33" borderId="68" xfId="0" applyNumberFormat="1" applyFont="1" applyFill="1" applyBorder="1" applyAlignment="1">
      <alignment/>
    </xf>
    <xf numFmtId="49" fontId="2" fillId="34" borderId="68" xfId="0" applyNumberFormat="1" applyFont="1" applyFill="1" applyBorder="1" applyAlignment="1">
      <alignment/>
    </xf>
    <xf numFmtId="0" fontId="2" fillId="0" borderId="69" xfId="0" applyFont="1" applyBorder="1" applyAlignment="1">
      <alignment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vertical="center"/>
    </xf>
    <xf numFmtId="49" fontId="0" fillId="35" borderId="76" xfId="0" applyNumberFormat="1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35" borderId="82" xfId="0" applyNumberFormat="1" applyFill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35" borderId="89" xfId="0" applyNumberFormat="1" applyFill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1" fontId="56" fillId="0" borderId="92" xfId="0" applyNumberFormat="1" applyFont="1" applyFill="1" applyBorder="1" applyAlignment="1">
      <alignment horizontal="right"/>
    </xf>
    <xf numFmtId="1" fontId="56" fillId="0" borderId="93" xfId="0" applyNumberFormat="1" applyFont="1" applyFill="1" applyBorder="1" applyAlignment="1">
      <alignment horizontal="right"/>
    </xf>
    <xf numFmtId="1" fontId="56" fillId="0" borderId="94" xfId="0" applyNumberFormat="1" applyFont="1" applyFill="1" applyBorder="1" applyAlignment="1">
      <alignment horizontal="right"/>
    </xf>
    <xf numFmtId="1" fontId="56" fillId="0" borderId="95" xfId="0" applyNumberFormat="1" applyFont="1" applyFill="1" applyBorder="1" applyAlignment="1">
      <alignment horizontal="right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/>
    </xf>
    <xf numFmtId="49" fontId="7" fillId="0" borderId="0" xfId="0" applyNumberFormat="1" applyFont="1" applyBorder="1" applyAlignment="1">
      <alignment shrinkToFit="1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98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10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61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7" fillId="0" borderId="102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2" fontId="0" fillId="0" borderId="92" xfId="0" applyNumberFormat="1" applyBorder="1" applyAlignment="1">
      <alignment/>
    </xf>
    <xf numFmtId="2" fontId="0" fillId="0" borderId="105" xfId="0" applyNumberFormat="1" applyBorder="1" applyAlignment="1">
      <alignment/>
    </xf>
    <xf numFmtId="2" fontId="0" fillId="0" borderId="93" xfId="0" applyNumberFormat="1" applyBorder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92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/>
    </xf>
    <xf numFmtId="0" fontId="58" fillId="0" borderId="0" xfId="0" applyFont="1" applyAlignment="1">
      <alignment/>
    </xf>
    <xf numFmtId="0" fontId="58" fillId="0" borderId="108" xfId="0" applyFont="1" applyBorder="1" applyAlignment="1">
      <alignment/>
    </xf>
    <xf numFmtId="0" fontId="58" fillId="0" borderId="106" xfId="0" applyFont="1" applyBorder="1" applyAlignment="1">
      <alignment/>
    </xf>
    <xf numFmtId="0" fontId="59" fillId="0" borderId="106" xfId="0" applyFont="1" applyBorder="1" applyAlignment="1">
      <alignment horizontal="center"/>
    </xf>
    <xf numFmtId="0" fontId="58" fillId="0" borderId="106" xfId="0" applyFont="1" applyBorder="1" applyAlignment="1">
      <alignment/>
    </xf>
    <xf numFmtId="0" fontId="58" fillId="0" borderId="109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1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11" xfId="0" applyBorder="1" applyAlignment="1">
      <alignment/>
    </xf>
    <xf numFmtId="0" fontId="0" fillId="0" borderId="111" xfId="0" applyBorder="1" applyAlignment="1">
      <alignment horizontal="left"/>
    </xf>
    <xf numFmtId="0" fontId="0" fillId="0" borderId="112" xfId="0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0" fontId="4" fillId="0" borderId="113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0" fillId="0" borderId="94" xfId="0" applyNumberFormat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1" fontId="4" fillId="0" borderId="114" xfId="0" applyNumberFormat="1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0" fontId="0" fillId="0" borderId="114" xfId="0" applyFont="1" applyBorder="1" applyAlignment="1">
      <alignment horizontal="right"/>
    </xf>
    <xf numFmtId="49" fontId="0" fillId="0" borderId="93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0" fillId="0" borderId="105" xfId="0" applyNumberFormat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95" xfId="0" applyFont="1" applyBorder="1" applyAlignment="1">
      <alignment/>
    </xf>
    <xf numFmtId="2" fontId="0" fillId="0" borderId="95" xfId="0" applyNumberFormat="1" applyBorder="1" applyAlignment="1">
      <alignment/>
    </xf>
    <xf numFmtId="49" fontId="4" fillId="0" borderId="92" xfId="0" applyNumberFormat="1" applyFont="1" applyBorder="1" applyAlignment="1">
      <alignment horizontal="center"/>
    </xf>
    <xf numFmtId="0" fontId="5" fillId="0" borderId="113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right"/>
    </xf>
    <xf numFmtId="49" fontId="4" fillId="0" borderId="94" xfId="0" applyNumberFormat="1" applyFont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right"/>
    </xf>
    <xf numFmtId="49" fontId="0" fillId="0" borderId="95" xfId="0" applyNumberFormat="1" applyBorder="1" applyAlignment="1">
      <alignment horizontal="center"/>
    </xf>
    <xf numFmtId="0" fontId="5" fillId="0" borderId="115" xfId="0" applyFont="1" applyBorder="1" applyAlignment="1">
      <alignment/>
    </xf>
    <xf numFmtId="0" fontId="4" fillId="0" borderId="109" xfId="0" applyFont="1" applyBorder="1" applyAlignment="1">
      <alignment/>
    </xf>
    <xf numFmtId="0" fontId="4" fillId="0" borderId="116" xfId="0" applyFont="1" applyFill="1" applyBorder="1" applyAlignment="1">
      <alignment horizontal="right"/>
    </xf>
    <xf numFmtId="0" fontId="4" fillId="0" borderId="115" xfId="0" applyFont="1" applyFill="1" applyBorder="1" applyAlignment="1">
      <alignment horizontal="right"/>
    </xf>
    <xf numFmtId="0" fontId="0" fillId="0" borderId="115" xfId="0" applyFont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107" xfId="0" applyBorder="1" applyAlignment="1">
      <alignment/>
    </xf>
    <xf numFmtId="0" fontId="4" fillId="0" borderId="54" xfId="0" applyFont="1" applyFill="1" applyBorder="1" applyAlignment="1">
      <alignment/>
    </xf>
    <xf numFmtId="2" fontId="0" fillId="0" borderId="94" xfId="0" applyNumberFormat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113" xfId="0" applyFill="1" applyBorder="1" applyAlignment="1">
      <alignment horizontal="right"/>
    </xf>
    <xf numFmtId="0" fontId="0" fillId="0" borderId="11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9" fontId="0" fillId="0" borderId="94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49" fontId="0" fillId="0" borderId="117" xfId="0" applyNumberFormat="1" applyBorder="1" applyAlignment="1">
      <alignment horizontal="center"/>
    </xf>
    <xf numFmtId="0" fontId="5" fillId="0" borderId="118" xfId="0" applyFont="1" applyBorder="1" applyAlignment="1">
      <alignment/>
    </xf>
    <xf numFmtId="0" fontId="4" fillId="0" borderId="119" xfId="0" applyFont="1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4" fillId="0" borderId="119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53" xfId="0" applyFont="1" applyBorder="1" applyAlignment="1">
      <alignment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13" xfId="0" applyFont="1" applyFill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0" fontId="5" fillId="0" borderId="53" xfId="0" applyFont="1" applyBorder="1" applyAlignment="1">
      <alignment/>
    </xf>
    <xf numFmtId="0" fontId="0" fillId="0" borderId="45" xfId="0" applyFont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5" fillId="0" borderId="56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20" xfId="0" applyFont="1" applyBorder="1" applyAlignment="1">
      <alignment/>
    </xf>
    <xf numFmtId="49" fontId="1" fillId="0" borderId="121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5" fillId="0" borderId="4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52" xfId="0" applyFont="1" applyBorder="1" applyAlignment="1">
      <alignment/>
    </xf>
    <xf numFmtId="0" fontId="0" fillId="0" borderId="114" xfId="0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10" fillId="36" borderId="35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106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2" fillId="32" borderId="15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7" fillId="0" borderId="125" xfId="0" applyNumberFormat="1" applyFont="1" applyBorder="1" applyAlignment="1">
      <alignment horizontal="left"/>
    </xf>
    <xf numFmtId="49" fontId="7" fillId="0" borderId="102" xfId="0" applyNumberFormat="1" applyFont="1" applyBorder="1" applyAlignment="1">
      <alignment horizontal="left"/>
    </xf>
    <xf numFmtId="49" fontId="1" fillId="0" borderId="9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2" fillId="37" borderId="15" xfId="0" applyNumberFormat="1" applyFont="1" applyFill="1" applyBorder="1" applyAlignment="1">
      <alignment horizontal="left"/>
    </xf>
    <xf numFmtId="49" fontId="3" fillId="37" borderId="127" xfId="0" applyNumberFormat="1" applyFont="1" applyFill="1" applyBorder="1" applyAlignment="1">
      <alignment horizontal="left"/>
    </xf>
    <xf numFmtId="49" fontId="1" fillId="0" borderId="61" xfId="0" applyNumberFormat="1" applyFont="1" applyBorder="1" applyAlignment="1">
      <alignment horizontal="center"/>
    </xf>
    <xf numFmtId="49" fontId="7" fillId="0" borderId="128" xfId="0" applyNumberFormat="1" applyFont="1" applyBorder="1" applyAlignment="1">
      <alignment horizontal="left"/>
    </xf>
    <xf numFmtId="49" fontId="7" fillId="0" borderId="129" xfId="0" applyNumberFormat="1" applyFont="1" applyBorder="1" applyAlignment="1">
      <alignment horizontal="left"/>
    </xf>
    <xf numFmtId="49" fontId="1" fillId="0" borderId="130" xfId="0" applyNumberFormat="1" applyFont="1" applyBorder="1" applyAlignment="1">
      <alignment horizontal="center"/>
    </xf>
    <xf numFmtId="49" fontId="1" fillId="0" borderId="131" xfId="0" applyNumberFormat="1" applyFont="1" applyBorder="1" applyAlignment="1">
      <alignment horizontal="center"/>
    </xf>
    <xf numFmtId="49" fontId="1" fillId="0" borderId="132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24" xfId="38" applyNumberFormat="1" applyFont="1" applyBorder="1" applyAlignment="1">
      <alignment horizontal="center"/>
    </xf>
    <xf numFmtId="49" fontId="1" fillId="0" borderId="51" xfId="38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0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5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207" customWidth="1"/>
  </cols>
  <sheetData>
    <row r="1" ht="13.5" thickBot="1"/>
    <row r="2" spans="1:6" ht="12.75">
      <c r="A2" s="42"/>
      <c r="B2" s="43"/>
      <c r="C2" s="43"/>
      <c r="D2" s="43"/>
      <c r="E2" s="43"/>
      <c r="F2" s="208"/>
    </row>
    <row r="3" spans="1:6" ht="12.75">
      <c r="A3" s="315" t="s">
        <v>16</v>
      </c>
      <c r="B3" s="316"/>
      <c r="C3" s="316"/>
      <c r="D3" s="316"/>
      <c r="E3" s="316"/>
      <c r="F3" s="317"/>
    </row>
    <row r="4" spans="1:6" ht="12" customHeight="1">
      <c r="A4" s="45"/>
      <c r="B4" s="46"/>
      <c r="C4" s="46"/>
      <c r="D4" s="46"/>
      <c r="E4" s="46"/>
      <c r="F4" s="209"/>
    </row>
    <row r="5" spans="1:6" ht="18">
      <c r="A5" s="318" t="s">
        <v>17</v>
      </c>
      <c r="B5" s="319"/>
      <c r="C5" s="319"/>
      <c r="D5" s="319"/>
      <c r="E5" s="319"/>
      <c r="F5" s="320"/>
    </row>
    <row r="6" spans="1:9" ht="12.75">
      <c r="A6" s="324" t="s">
        <v>179</v>
      </c>
      <c r="B6" s="325"/>
      <c r="C6" s="325"/>
      <c r="D6" s="325"/>
      <c r="E6" s="325"/>
      <c r="F6" s="326"/>
      <c r="G6" s="44"/>
      <c r="H6" s="44"/>
      <c r="I6" s="44"/>
    </row>
    <row r="7" spans="1:6" ht="12.75">
      <c r="A7" s="45"/>
      <c r="B7" s="46"/>
      <c r="C7" s="46"/>
      <c r="D7" s="46"/>
      <c r="E7" s="46"/>
      <c r="F7" s="209"/>
    </row>
    <row r="8" spans="1:9" ht="18">
      <c r="A8" s="312" t="s">
        <v>152</v>
      </c>
      <c r="B8" s="313"/>
      <c r="C8" s="313"/>
      <c r="D8" s="313"/>
      <c r="E8" s="313"/>
      <c r="F8" s="314"/>
      <c r="G8" s="47"/>
      <c r="H8" s="47"/>
      <c r="I8" s="47"/>
    </row>
    <row r="9" spans="1:6" ht="15">
      <c r="A9" s="321" t="s">
        <v>180</v>
      </c>
      <c r="B9" s="322"/>
      <c r="C9" s="322"/>
      <c r="D9" s="322"/>
      <c r="E9" s="322"/>
      <c r="F9" s="323"/>
    </row>
    <row r="10" spans="1:6" ht="12.75">
      <c r="A10" s="45"/>
      <c r="B10" s="46"/>
      <c r="C10" s="46"/>
      <c r="D10" s="46"/>
      <c r="E10" s="46"/>
      <c r="F10" s="209"/>
    </row>
    <row r="11" spans="1:9" ht="15.75">
      <c r="A11" s="45"/>
      <c r="B11" s="46"/>
      <c r="C11" s="46"/>
      <c r="D11" s="46"/>
      <c r="E11" s="46"/>
      <c r="F11" s="209"/>
      <c r="G11" s="48"/>
      <c r="H11" s="48"/>
      <c r="I11" s="48"/>
    </row>
    <row r="12" spans="1:6" ht="15">
      <c r="A12" s="45"/>
      <c r="B12" s="49"/>
      <c r="C12" s="50" t="s">
        <v>18</v>
      </c>
      <c r="D12" s="83">
        <f>SUM(E18:E37)</f>
        <v>57</v>
      </c>
      <c r="E12" s="46"/>
      <c r="F12" s="209"/>
    </row>
    <row r="13" spans="1:6" ht="12.75">
      <c r="A13" s="45"/>
      <c r="B13" s="46"/>
      <c r="C13" s="46"/>
      <c r="D13" s="46"/>
      <c r="E13" s="46"/>
      <c r="F13" s="209"/>
    </row>
    <row r="14" spans="1:6" ht="12.75">
      <c r="A14" s="94"/>
      <c r="B14" s="95"/>
      <c r="C14" s="95" t="s">
        <v>19</v>
      </c>
      <c r="D14" s="95"/>
      <c r="E14" s="95"/>
      <c r="F14" s="210"/>
    </row>
    <row r="15" spans="1:6" ht="12.75">
      <c r="A15" s="45"/>
      <c r="B15" s="46"/>
      <c r="C15" s="46"/>
      <c r="D15" s="46"/>
      <c r="E15" s="46"/>
      <c r="F15" s="209"/>
    </row>
    <row r="16" spans="1:6" ht="12.75">
      <c r="A16" s="45"/>
      <c r="B16" s="52"/>
      <c r="C16" s="52"/>
      <c r="D16" s="52"/>
      <c r="E16" s="52"/>
      <c r="F16" s="211"/>
    </row>
    <row r="17" spans="1:8" ht="13.5" thickBot="1">
      <c r="A17" s="45"/>
      <c r="B17" s="52"/>
      <c r="C17" s="52" t="s">
        <v>55</v>
      </c>
      <c r="D17" s="46"/>
      <c r="E17" s="84">
        <v>2</v>
      </c>
      <c r="F17" s="211"/>
      <c r="G17" s="51"/>
      <c r="H17" s="51"/>
    </row>
    <row r="18" spans="1:8" ht="13.5" thickTop="1">
      <c r="A18" s="45"/>
      <c r="B18" s="52"/>
      <c r="C18" s="115" t="s">
        <v>176</v>
      </c>
      <c r="D18" s="54" t="s">
        <v>181</v>
      </c>
      <c r="E18" s="84">
        <v>2</v>
      </c>
      <c r="F18" s="211"/>
      <c r="G18" s="51"/>
      <c r="H18" s="51"/>
    </row>
    <row r="19" spans="1:8" ht="12.75">
      <c r="A19" s="45"/>
      <c r="B19" s="52"/>
      <c r="C19" s="117" t="s">
        <v>175</v>
      </c>
      <c r="D19" s="55" t="s">
        <v>122</v>
      </c>
      <c r="E19" s="84">
        <v>2</v>
      </c>
      <c r="F19" s="211">
        <f>E19-1</f>
        <v>1</v>
      </c>
      <c r="G19" s="51"/>
      <c r="H19" s="51"/>
    </row>
    <row r="20" spans="1:8" ht="12.75">
      <c r="A20" s="45"/>
      <c r="B20" s="52"/>
      <c r="C20" s="117" t="s">
        <v>85</v>
      </c>
      <c r="D20" s="55" t="s">
        <v>182</v>
      </c>
      <c r="E20" s="84">
        <v>3</v>
      </c>
      <c r="F20" s="211">
        <f aca="true" t="shared" si="0" ref="F20:F26">E20-1</f>
        <v>2</v>
      </c>
      <c r="G20" s="51"/>
      <c r="H20" s="199">
        <f>COUNTIF(E20,3)</f>
        <v>1</v>
      </c>
    </row>
    <row r="21" spans="1:8" ht="12.75">
      <c r="A21" s="45"/>
      <c r="B21" s="52"/>
      <c r="C21" s="117" t="s">
        <v>20</v>
      </c>
      <c r="D21" s="55" t="s">
        <v>167</v>
      </c>
      <c r="E21" s="84">
        <v>11</v>
      </c>
      <c r="F21" s="211">
        <f t="shared" si="0"/>
        <v>10</v>
      </c>
      <c r="G21" s="51"/>
      <c r="H21" s="51"/>
    </row>
    <row r="22" spans="1:8" ht="12.75">
      <c r="A22" s="45"/>
      <c r="B22" s="52"/>
      <c r="C22" s="117" t="s">
        <v>134</v>
      </c>
      <c r="D22" s="55" t="s">
        <v>177</v>
      </c>
      <c r="E22" s="84">
        <v>9</v>
      </c>
      <c r="F22" s="211">
        <f>E22*(E22-1)/2</f>
        <v>36</v>
      </c>
      <c r="G22" s="51"/>
      <c r="H22" s="51"/>
    </row>
    <row r="23" spans="1:6" ht="12.75">
      <c r="A23" s="45"/>
      <c r="B23" s="52"/>
      <c r="C23" s="116" t="s">
        <v>21</v>
      </c>
      <c r="D23" s="57" t="s">
        <v>158</v>
      </c>
      <c r="E23" s="84">
        <v>7</v>
      </c>
      <c r="F23" s="211">
        <f t="shared" si="0"/>
        <v>6</v>
      </c>
    </row>
    <row r="24" spans="1:8" ht="12.75">
      <c r="A24" s="45"/>
      <c r="B24" s="46"/>
      <c r="C24" s="116" t="s">
        <v>135</v>
      </c>
      <c r="D24" s="57" t="s">
        <v>178</v>
      </c>
      <c r="E24" s="85">
        <v>10</v>
      </c>
      <c r="F24" s="211">
        <f t="shared" si="0"/>
        <v>9</v>
      </c>
      <c r="G24" s="53"/>
      <c r="H24" s="88"/>
    </row>
    <row r="25" spans="1:8" ht="12.75">
      <c r="A25" s="45"/>
      <c r="B25" s="46"/>
      <c r="C25" s="116" t="s">
        <v>31</v>
      </c>
      <c r="D25" s="57" t="s">
        <v>168</v>
      </c>
      <c r="E25" s="85">
        <v>3</v>
      </c>
      <c r="F25" s="211">
        <f t="shared" si="0"/>
        <v>2</v>
      </c>
      <c r="G25" s="53"/>
      <c r="H25" s="88"/>
    </row>
    <row r="26" spans="1:8" ht="13.5" thickBot="1">
      <c r="A26" s="45"/>
      <c r="B26" s="46"/>
      <c r="C26" s="166" t="s">
        <v>136</v>
      </c>
      <c r="D26" s="167" t="s">
        <v>332</v>
      </c>
      <c r="E26" s="85">
        <v>5</v>
      </c>
      <c r="F26" s="211">
        <f t="shared" si="0"/>
        <v>4</v>
      </c>
      <c r="G26" s="53"/>
      <c r="H26" s="88"/>
    </row>
    <row r="27" spans="1:8" ht="13.5" thickTop="1">
      <c r="A27" s="45"/>
      <c r="B27" s="46"/>
      <c r="C27" s="80"/>
      <c r="D27" s="46"/>
      <c r="E27" s="85"/>
      <c r="F27" s="209"/>
      <c r="G27" s="53"/>
      <c r="H27" s="88"/>
    </row>
    <row r="28" spans="1:8" ht="13.5" thickBot="1">
      <c r="A28" s="45"/>
      <c r="B28" s="46"/>
      <c r="C28" s="52" t="s">
        <v>156</v>
      </c>
      <c r="D28" s="46"/>
      <c r="E28" s="85"/>
      <c r="F28" s="209"/>
      <c r="G28" s="53"/>
      <c r="H28" s="88"/>
    </row>
    <row r="29" spans="1:8" ht="14.25" thickBot="1" thickTop="1">
      <c r="A29" s="45"/>
      <c r="B29" s="46"/>
      <c r="C29" s="194"/>
      <c r="D29" s="195" t="s">
        <v>183</v>
      </c>
      <c r="E29" s="85">
        <v>2</v>
      </c>
      <c r="F29" s="211">
        <f>E29*(E29-1)/2</f>
        <v>1</v>
      </c>
      <c r="G29" s="53"/>
      <c r="H29" s="88"/>
    </row>
    <row r="30" spans="1:6" ht="13.5" thickTop="1">
      <c r="A30" s="45"/>
      <c r="B30" s="46"/>
      <c r="C30" s="46"/>
      <c r="D30" s="46"/>
      <c r="E30" s="86"/>
      <c r="F30" s="209">
        <f>SUM(F19:F29)</f>
        <v>71</v>
      </c>
    </row>
    <row r="31" spans="1:6" ht="13.5" thickBot="1">
      <c r="A31" s="45"/>
      <c r="B31" s="46"/>
      <c r="C31" s="52" t="s">
        <v>104</v>
      </c>
      <c r="D31" s="52"/>
      <c r="E31" s="86"/>
      <c r="F31" s="209"/>
    </row>
    <row r="32" spans="1:6" ht="13.5" thickTop="1">
      <c r="A32" s="45"/>
      <c r="B32" s="46"/>
      <c r="C32" s="115" t="s">
        <v>105</v>
      </c>
      <c r="D32" s="54" t="s">
        <v>182</v>
      </c>
      <c r="E32" s="86">
        <v>0</v>
      </c>
      <c r="F32" s="211">
        <v>5</v>
      </c>
    </row>
    <row r="33" spans="1:6" ht="13.5" thickBot="1">
      <c r="A33" s="45"/>
      <c r="B33" s="46"/>
      <c r="C33" s="125"/>
      <c r="D33" s="126" t="s">
        <v>122</v>
      </c>
      <c r="E33" s="86"/>
      <c r="F33" s="209"/>
    </row>
    <row r="34" spans="1:6" ht="12.75">
      <c r="A34" s="45"/>
      <c r="B34" s="46"/>
      <c r="C34" s="117" t="s">
        <v>106</v>
      </c>
      <c r="D34" s="55" t="s">
        <v>184</v>
      </c>
      <c r="E34" s="86">
        <v>1</v>
      </c>
      <c r="F34" s="211">
        <v>1</v>
      </c>
    </row>
    <row r="35" spans="1:6" ht="13.5" thickBot="1">
      <c r="A35" s="45"/>
      <c r="B35" s="46"/>
      <c r="C35" s="125"/>
      <c r="D35" s="126" t="s">
        <v>177</v>
      </c>
      <c r="E35" s="86"/>
      <c r="F35" s="209"/>
    </row>
    <row r="36" spans="1:6" ht="12.75">
      <c r="A36" s="45"/>
      <c r="B36" s="46"/>
      <c r="C36" s="117" t="s">
        <v>137</v>
      </c>
      <c r="D36" s="55" t="s">
        <v>185</v>
      </c>
      <c r="E36" s="86">
        <v>2</v>
      </c>
      <c r="F36" s="209">
        <v>4</v>
      </c>
    </row>
    <row r="37" spans="1:6" ht="13.5" thickBot="1">
      <c r="A37" s="45"/>
      <c r="B37" s="46"/>
      <c r="C37" s="127"/>
      <c r="D37" s="128" t="s">
        <v>170</v>
      </c>
      <c r="E37" s="86"/>
      <c r="F37" s="209"/>
    </row>
    <row r="38" spans="1:6" ht="13.5" thickTop="1">
      <c r="A38" s="45"/>
      <c r="B38" s="46"/>
      <c r="C38" s="80"/>
      <c r="D38" s="46"/>
      <c r="E38" s="86"/>
      <c r="F38" s="209"/>
    </row>
    <row r="39" spans="1:6" ht="12.75">
      <c r="A39" s="45"/>
      <c r="B39" s="46"/>
      <c r="C39" s="46"/>
      <c r="D39" s="46"/>
      <c r="E39" s="86"/>
      <c r="F39" s="209">
        <f>SUM(F32:F38)</f>
        <v>10</v>
      </c>
    </row>
    <row r="40" spans="1:6" ht="12.75">
      <c r="A40" s="45"/>
      <c r="B40" s="46"/>
      <c r="C40" s="200" t="s">
        <v>186</v>
      </c>
      <c r="D40" s="99"/>
      <c r="E40" s="99"/>
      <c r="F40" s="209"/>
    </row>
    <row r="41" spans="1:6" ht="13.5" thickBot="1">
      <c r="A41" s="58"/>
      <c r="B41" s="59"/>
      <c r="C41" s="59"/>
      <c r="D41" s="59"/>
      <c r="E41" s="59"/>
      <c r="F41" s="212"/>
    </row>
    <row r="43" ht="12.75">
      <c r="A43" s="60"/>
    </row>
    <row r="44" ht="12.75">
      <c r="A44" s="2"/>
    </row>
    <row r="45" ht="12.75">
      <c r="A45" s="61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22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I383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ht="6.75" customHeight="1" thickBot="1"/>
    <row r="2" spans="2:8" s="9" customFormat="1" ht="16.5" customHeight="1" thickTop="1">
      <c r="B2" s="337" t="s">
        <v>301</v>
      </c>
      <c r="C2" s="338"/>
      <c r="D2" s="338"/>
      <c r="E2" s="123"/>
      <c r="F2" s="7"/>
      <c r="G2" s="96"/>
      <c r="H2" s="96"/>
    </row>
    <row r="3" spans="2:8" s="9" customFormat="1" ht="6.75" customHeight="1">
      <c r="B3" s="334" t="s">
        <v>3</v>
      </c>
      <c r="C3" s="7"/>
      <c r="D3" s="7"/>
      <c r="E3" s="13"/>
      <c r="F3" s="81"/>
      <c r="G3" s="96"/>
      <c r="H3" s="96"/>
    </row>
    <row r="4" spans="2:8" s="9" customFormat="1" ht="6.75" customHeight="1">
      <c r="B4" s="334"/>
      <c r="C4" s="7"/>
      <c r="D4" s="7"/>
      <c r="E4" s="13"/>
      <c r="F4" s="81"/>
      <c r="G4" s="96"/>
      <c r="H4" s="96"/>
    </row>
    <row r="5" spans="2:8" s="9" customFormat="1" ht="6.75" customHeight="1">
      <c r="B5" s="348" t="s">
        <v>305</v>
      </c>
      <c r="C5" s="7"/>
      <c r="D5" s="7"/>
      <c r="E5" s="13"/>
      <c r="F5" s="81"/>
      <c r="G5" s="96"/>
      <c r="H5" s="96"/>
    </row>
    <row r="6" spans="2:8" s="9" customFormat="1" ht="6.75" customHeight="1" thickBot="1">
      <c r="B6" s="349"/>
      <c r="C6" s="14"/>
      <c r="D6" s="14"/>
      <c r="E6" s="15"/>
      <c r="F6" s="81"/>
      <c r="G6" s="96"/>
      <c r="H6" s="96"/>
    </row>
    <row r="7" spans="1:5" ht="6.75" customHeight="1">
      <c r="A7" s="1"/>
      <c r="B7" s="89"/>
      <c r="C7" s="335" t="s">
        <v>181</v>
      </c>
      <c r="D7" s="7"/>
      <c r="E7" s="13"/>
    </row>
    <row r="8" spans="1:5" ht="6.75" customHeight="1">
      <c r="A8" s="1"/>
      <c r="B8" s="89"/>
      <c r="C8" s="336"/>
      <c r="D8" s="7"/>
      <c r="E8" s="13"/>
    </row>
    <row r="9" spans="1:5" ht="6.75" customHeight="1">
      <c r="A9" s="1"/>
      <c r="B9" s="16"/>
      <c r="C9" s="10"/>
      <c r="D9" s="7"/>
      <c r="E9" s="13"/>
    </row>
    <row r="10" spans="1:5" ht="6.75" customHeight="1">
      <c r="A10" s="1"/>
      <c r="B10" s="16"/>
      <c r="C10" s="8"/>
      <c r="D10" s="7"/>
      <c r="E10" s="13"/>
    </row>
    <row r="11" spans="1:5" ht="6.75" customHeight="1">
      <c r="A11" s="1"/>
      <c r="B11" s="89"/>
      <c r="C11" s="8"/>
      <c r="D11" s="327" t="s">
        <v>304</v>
      </c>
      <c r="E11" s="13"/>
    </row>
    <row r="12" spans="1:5" ht="6.75" customHeight="1">
      <c r="A12" s="1"/>
      <c r="B12" s="89"/>
      <c r="C12" s="8"/>
      <c r="D12" s="328"/>
      <c r="E12" s="13"/>
    </row>
    <row r="13" spans="1:5" ht="6.75" customHeight="1">
      <c r="A13" s="1"/>
      <c r="B13" s="16"/>
      <c r="C13" s="8"/>
      <c r="D13" s="333" t="s">
        <v>333</v>
      </c>
      <c r="E13" s="13"/>
    </row>
    <row r="14" spans="1:5" ht="6.75" customHeight="1">
      <c r="A14" s="1"/>
      <c r="B14" s="16"/>
      <c r="C14" s="8"/>
      <c r="D14" s="327"/>
      <c r="E14" s="13"/>
    </row>
    <row r="15" spans="1:5" ht="6.75" customHeight="1">
      <c r="A15" s="1"/>
      <c r="B15" s="89"/>
      <c r="C15" s="343" t="s">
        <v>303</v>
      </c>
      <c r="D15" s="7"/>
      <c r="E15" s="13"/>
    </row>
    <row r="16" spans="1:5" ht="6.75" customHeight="1">
      <c r="A16" s="1"/>
      <c r="B16" s="89"/>
      <c r="C16" s="347"/>
      <c r="D16" s="7"/>
      <c r="E16" s="13"/>
    </row>
    <row r="17" spans="1:5" ht="6.75" customHeight="1" thickBot="1">
      <c r="A17" s="1"/>
      <c r="B17" s="90"/>
      <c r="C17" s="20"/>
      <c r="D17" s="91"/>
      <c r="E17" s="92"/>
    </row>
    <row r="18" spans="1:5" ht="6.75" customHeight="1" thickTop="1">
      <c r="A18" s="1"/>
      <c r="B18" s="168"/>
      <c r="C18" s="7"/>
      <c r="D18" s="22"/>
      <c r="E18" s="81"/>
    </row>
    <row r="19" spans="1:5" ht="6.75" customHeight="1" thickBot="1">
      <c r="A19" s="1"/>
      <c r="B19" s="168"/>
      <c r="C19" s="7"/>
      <c r="D19" s="22"/>
      <c r="E19" s="81"/>
    </row>
    <row r="20" spans="2:8" s="9" customFormat="1" ht="16.5" customHeight="1" thickTop="1">
      <c r="B20" s="337" t="s">
        <v>301</v>
      </c>
      <c r="C20" s="338"/>
      <c r="D20" s="338"/>
      <c r="E20" s="123"/>
      <c r="F20" s="7"/>
      <c r="G20" s="96"/>
      <c r="H20" s="96"/>
    </row>
    <row r="21" spans="2:8" s="9" customFormat="1" ht="6.75" customHeight="1">
      <c r="B21" s="334" t="s">
        <v>3</v>
      </c>
      <c r="C21" s="7"/>
      <c r="D21" s="7"/>
      <c r="E21" s="13"/>
      <c r="F21" s="81"/>
      <c r="G21" s="96"/>
      <c r="H21" s="96"/>
    </row>
    <row r="22" spans="2:8" s="9" customFormat="1" ht="6.75" customHeight="1">
      <c r="B22" s="334"/>
      <c r="C22" s="7"/>
      <c r="D22" s="7"/>
      <c r="E22" s="13"/>
      <c r="F22" s="81"/>
      <c r="G22" s="96"/>
      <c r="H22" s="96"/>
    </row>
    <row r="23" spans="2:8" s="9" customFormat="1" ht="6.75" customHeight="1">
      <c r="B23" s="348" t="s">
        <v>302</v>
      </c>
      <c r="C23" s="7"/>
      <c r="D23" s="7"/>
      <c r="E23" s="13"/>
      <c r="F23" s="81"/>
      <c r="G23" s="96"/>
      <c r="H23" s="96"/>
    </row>
    <row r="24" spans="2:8" s="9" customFormat="1" ht="6.75" customHeight="1" thickBot="1">
      <c r="B24" s="349"/>
      <c r="C24" s="14"/>
      <c r="D24" s="14"/>
      <c r="E24" s="15"/>
      <c r="F24" s="81"/>
      <c r="G24" s="96"/>
      <c r="H24" s="96"/>
    </row>
    <row r="25" spans="1:5" ht="6.75" customHeight="1">
      <c r="A25" s="1"/>
      <c r="B25" s="89"/>
      <c r="C25" s="335" t="s">
        <v>122</v>
      </c>
      <c r="D25" s="7"/>
      <c r="E25" s="13"/>
    </row>
    <row r="26" spans="1:5" ht="6.75" customHeight="1">
      <c r="A26" s="1"/>
      <c r="B26" s="89"/>
      <c r="C26" s="336"/>
      <c r="D26" s="7"/>
      <c r="E26" s="13"/>
    </row>
    <row r="27" spans="1:5" ht="6.75" customHeight="1">
      <c r="A27" s="1"/>
      <c r="B27" s="16"/>
      <c r="C27" s="10"/>
      <c r="D27" s="7"/>
      <c r="E27" s="13"/>
    </row>
    <row r="28" spans="1:5" ht="6.75" customHeight="1">
      <c r="A28" s="1"/>
      <c r="B28" s="16"/>
      <c r="C28" s="8"/>
      <c r="D28" s="7"/>
      <c r="E28" s="13"/>
    </row>
    <row r="29" spans="1:5" ht="6.75" customHeight="1">
      <c r="A29" s="1"/>
      <c r="B29" s="89"/>
      <c r="C29" s="8"/>
      <c r="D29" s="327" t="s">
        <v>124</v>
      </c>
      <c r="E29" s="13"/>
    </row>
    <row r="30" spans="1:5" ht="6.75" customHeight="1">
      <c r="A30" s="1"/>
      <c r="B30" s="89"/>
      <c r="C30" s="8"/>
      <c r="D30" s="328"/>
      <c r="E30" s="13"/>
    </row>
    <row r="31" spans="1:5" ht="6.75" customHeight="1">
      <c r="A31" s="1"/>
      <c r="B31" s="16"/>
      <c r="C31" s="8"/>
      <c r="D31" s="333" t="s">
        <v>334</v>
      </c>
      <c r="E31" s="13"/>
    </row>
    <row r="32" spans="1:5" ht="6.75" customHeight="1">
      <c r="A32" s="1"/>
      <c r="B32" s="16"/>
      <c r="C32" s="8"/>
      <c r="D32" s="327"/>
      <c r="E32" s="13"/>
    </row>
    <row r="33" spans="1:5" ht="6.75" customHeight="1">
      <c r="A33" s="1"/>
      <c r="B33" s="89"/>
      <c r="C33" s="343" t="s">
        <v>159</v>
      </c>
      <c r="D33" s="7"/>
      <c r="E33" s="13"/>
    </row>
    <row r="34" spans="1:5" ht="6.75" customHeight="1">
      <c r="A34" s="1"/>
      <c r="B34" s="89"/>
      <c r="C34" s="347"/>
      <c r="D34" s="7"/>
      <c r="E34" s="13"/>
    </row>
    <row r="35" spans="1:5" ht="6.75" customHeight="1" thickBot="1">
      <c r="A35" s="1"/>
      <c r="B35" s="90"/>
      <c r="C35" s="20"/>
      <c r="D35" s="91"/>
      <c r="E35" s="92"/>
    </row>
    <row r="36" spans="1:5" ht="6.75" customHeight="1" thickTop="1">
      <c r="A36" s="1"/>
      <c r="B36" s="168"/>
      <c r="C36" s="7"/>
      <c r="D36" s="22"/>
      <c r="E36" s="81"/>
    </row>
    <row r="37" spans="1:5" ht="6.75" customHeight="1" thickBot="1">
      <c r="A37" s="1"/>
      <c r="B37" s="168"/>
      <c r="C37" s="7"/>
      <c r="D37" s="22"/>
      <c r="E37" s="81"/>
    </row>
    <row r="38" spans="2:9" s="9" customFormat="1" ht="16.5" customHeight="1" thickTop="1">
      <c r="B38" s="351" t="s">
        <v>301</v>
      </c>
      <c r="C38" s="351"/>
      <c r="D38" s="351"/>
      <c r="E38" s="351"/>
      <c r="F38" s="351"/>
      <c r="G38" s="352"/>
      <c r="H38" s="352"/>
      <c r="I38" s="132"/>
    </row>
    <row r="39" spans="2:9" s="9" customFormat="1" ht="13.5" customHeight="1">
      <c r="B39" s="133" t="s">
        <v>3</v>
      </c>
      <c r="C39" s="353"/>
      <c r="D39" s="350"/>
      <c r="E39" s="350"/>
      <c r="F39" s="350"/>
      <c r="G39" s="350"/>
      <c r="H39" s="350"/>
      <c r="I39" s="354"/>
    </row>
    <row r="40" spans="2:9" s="9" customFormat="1" ht="13.5" customHeight="1" thickBot="1">
      <c r="B40" s="134" t="s">
        <v>86</v>
      </c>
      <c r="C40" s="355"/>
      <c r="D40" s="335"/>
      <c r="E40" s="335"/>
      <c r="F40" s="335"/>
      <c r="G40" s="335"/>
      <c r="H40" s="335"/>
      <c r="I40" s="356"/>
    </row>
    <row r="41" spans="2:9" s="9" customFormat="1" ht="19.5" customHeight="1" thickBot="1">
      <c r="B41" s="135" t="s">
        <v>123</v>
      </c>
      <c r="C41" s="136" t="s">
        <v>306</v>
      </c>
      <c r="D41" s="136" t="s">
        <v>165</v>
      </c>
      <c r="E41" s="137" t="s">
        <v>307</v>
      </c>
      <c r="F41" s="138" t="s">
        <v>125</v>
      </c>
      <c r="G41" s="139" t="s">
        <v>126</v>
      </c>
      <c r="H41" s="140" t="s">
        <v>22</v>
      </c>
      <c r="I41" s="141" t="s">
        <v>0</v>
      </c>
    </row>
    <row r="42" spans="2:9" s="9" customFormat="1" ht="19.5" customHeight="1">
      <c r="B42" s="142" t="s">
        <v>182</v>
      </c>
      <c r="C42" s="143"/>
      <c r="D42" s="144" t="s">
        <v>335</v>
      </c>
      <c r="E42" s="145" t="s">
        <v>336</v>
      </c>
      <c r="F42" s="146" t="s">
        <v>341</v>
      </c>
      <c r="G42" s="147"/>
      <c r="H42" s="147" t="s">
        <v>127</v>
      </c>
      <c r="I42" s="148" t="s">
        <v>11</v>
      </c>
    </row>
    <row r="43" spans="2:9" s="9" customFormat="1" ht="19.5" customHeight="1">
      <c r="B43" s="142" t="s">
        <v>164</v>
      </c>
      <c r="C43" s="149" t="s">
        <v>340</v>
      </c>
      <c r="D43" s="150"/>
      <c r="E43" s="151" t="s">
        <v>339</v>
      </c>
      <c r="F43" s="149" t="s">
        <v>342</v>
      </c>
      <c r="G43" s="152"/>
      <c r="H43" s="152" t="s">
        <v>128</v>
      </c>
      <c r="I43" s="153" t="s">
        <v>12</v>
      </c>
    </row>
    <row r="44" spans="2:9" s="9" customFormat="1" ht="19.5" customHeight="1" thickBot="1">
      <c r="B44" s="154" t="s">
        <v>163</v>
      </c>
      <c r="C44" s="155" t="s">
        <v>337</v>
      </c>
      <c r="D44" s="156" t="s">
        <v>338</v>
      </c>
      <c r="E44" s="157"/>
      <c r="F44" s="155" t="s">
        <v>343</v>
      </c>
      <c r="G44" s="158"/>
      <c r="H44" s="158" t="s">
        <v>129</v>
      </c>
      <c r="I44" s="159" t="s">
        <v>14</v>
      </c>
    </row>
    <row r="45" spans="1:5" ht="6.75" customHeight="1" thickTop="1">
      <c r="A45" s="1"/>
      <c r="B45" s="168"/>
      <c r="C45" s="7"/>
      <c r="D45" s="22"/>
      <c r="E45" s="81"/>
    </row>
    <row r="46" spans="1:5" ht="6.75" customHeight="1" thickBot="1">
      <c r="A46" s="1"/>
      <c r="B46" s="168"/>
      <c r="C46" s="7"/>
      <c r="D46" s="22"/>
      <c r="E46" s="81"/>
    </row>
    <row r="47" spans="2:6" s="9" customFormat="1" ht="16.5" customHeight="1" thickTop="1">
      <c r="B47" s="337" t="s">
        <v>301</v>
      </c>
      <c r="C47" s="338"/>
      <c r="D47" s="338"/>
      <c r="E47" s="192"/>
      <c r="F47" s="123"/>
    </row>
    <row r="48" spans="2:6" s="9" customFormat="1" ht="6.75" customHeight="1">
      <c r="B48" s="334" t="s">
        <v>3</v>
      </c>
      <c r="C48" s="183"/>
      <c r="D48" s="7"/>
      <c r="E48" s="7"/>
      <c r="F48" s="13"/>
    </row>
    <row r="49" spans="2:6" s="9" customFormat="1" ht="6.75" customHeight="1">
      <c r="B49" s="334"/>
      <c r="C49" s="183"/>
      <c r="D49" s="7"/>
      <c r="E49" s="7"/>
      <c r="F49" s="13"/>
    </row>
    <row r="50" spans="2:6" s="9" customFormat="1" ht="6.75" customHeight="1">
      <c r="B50" s="348" t="s">
        <v>153</v>
      </c>
      <c r="C50" s="183"/>
      <c r="D50" s="7"/>
      <c r="E50" s="7"/>
      <c r="F50" s="13"/>
    </row>
    <row r="51" spans="2:6" s="9" customFormat="1" ht="6.75" customHeight="1" thickBot="1">
      <c r="B51" s="349"/>
      <c r="C51" s="184"/>
      <c r="D51" s="14"/>
      <c r="E51" s="14"/>
      <c r="F51" s="15"/>
    </row>
    <row r="52" spans="2:6" s="9" customFormat="1" ht="6.75" customHeight="1">
      <c r="B52" s="185"/>
      <c r="C52" s="186"/>
      <c r="D52" s="7"/>
      <c r="E52" s="7"/>
      <c r="F52" s="13"/>
    </row>
    <row r="53" spans="2:6" s="9" customFormat="1" ht="6.75" customHeight="1">
      <c r="B53" s="12"/>
      <c r="C53" s="335" t="s">
        <v>344</v>
      </c>
      <c r="D53" s="7"/>
      <c r="E53" s="7"/>
      <c r="F53" s="13"/>
    </row>
    <row r="54" spans="2:6" s="9" customFormat="1" ht="6.75" customHeight="1">
      <c r="B54" s="16"/>
      <c r="C54" s="336"/>
      <c r="D54" s="7"/>
      <c r="E54" s="7"/>
      <c r="F54" s="13"/>
    </row>
    <row r="55" spans="2:6" s="9" customFormat="1" ht="6.75" customHeight="1">
      <c r="B55" s="16"/>
      <c r="C55" s="10"/>
      <c r="D55" s="7"/>
      <c r="E55" s="7"/>
      <c r="F55" s="13"/>
    </row>
    <row r="56" spans="2:6" s="9" customFormat="1" ht="6.75" customHeight="1">
      <c r="B56" s="16"/>
      <c r="C56" s="172"/>
      <c r="D56" s="7"/>
      <c r="E56" s="7"/>
      <c r="F56" s="13"/>
    </row>
    <row r="57" spans="2:6" s="9" customFormat="1" ht="6.75" customHeight="1">
      <c r="B57" s="16"/>
      <c r="C57" s="172"/>
      <c r="D57" s="7"/>
      <c r="E57" s="7"/>
      <c r="F57" s="13"/>
    </row>
    <row r="58" spans="2:6" s="9" customFormat="1" ht="6.75" customHeight="1">
      <c r="B58" s="16"/>
      <c r="C58" s="172"/>
      <c r="D58" s="327" t="s">
        <v>348</v>
      </c>
      <c r="E58" s="7"/>
      <c r="F58" s="13"/>
    </row>
    <row r="59" spans="2:6" s="9" customFormat="1" ht="6.75" customHeight="1">
      <c r="B59" s="16"/>
      <c r="C59" s="172"/>
      <c r="D59" s="328"/>
      <c r="E59" s="7"/>
      <c r="F59" s="169"/>
    </row>
    <row r="60" spans="2:6" s="9" customFormat="1" ht="6.75" customHeight="1">
      <c r="B60" s="329" t="s">
        <v>345</v>
      </c>
      <c r="C60" s="172"/>
      <c r="D60" s="346" t="s">
        <v>349</v>
      </c>
      <c r="E60" s="7"/>
      <c r="F60" s="169"/>
    </row>
    <row r="61" spans="2:6" s="9" customFormat="1" ht="6.75" customHeight="1">
      <c r="B61" s="330"/>
      <c r="C61" s="172"/>
      <c r="D61" s="344"/>
      <c r="E61" s="7"/>
      <c r="F61" s="169"/>
    </row>
    <row r="62" spans="2:6" s="9" customFormat="1" ht="6.75" customHeight="1">
      <c r="B62" s="187"/>
      <c r="C62" s="172"/>
      <c r="D62" s="172"/>
      <c r="E62" s="7"/>
      <c r="F62" s="169"/>
    </row>
    <row r="63" spans="2:6" s="9" customFormat="1" ht="6.75" customHeight="1">
      <c r="B63" s="180"/>
      <c r="C63" s="343" t="s">
        <v>345</v>
      </c>
      <c r="D63" s="172"/>
      <c r="E63" s="7"/>
      <c r="F63" s="169"/>
    </row>
    <row r="64" spans="2:6" s="9" customFormat="1" ht="6.75" customHeight="1">
      <c r="B64" s="17"/>
      <c r="C64" s="347"/>
      <c r="D64" s="172"/>
      <c r="E64" s="7"/>
      <c r="F64" s="169"/>
    </row>
    <row r="65" spans="2:6" s="9" customFormat="1" ht="6.75" customHeight="1">
      <c r="B65" s="17"/>
      <c r="C65" s="350" t="s">
        <v>347</v>
      </c>
      <c r="D65" s="172"/>
      <c r="E65" s="7"/>
      <c r="F65" s="169"/>
    </row>
    <row r="66" spans="2:6" s="9" customFormat="1" ht="6.75" customHeight="1">
      <c r="B66" s="331" t="s">
        <v>346</v>
      </c>
      <c r="C66" s="335"/>
      <c r="D66" s="172"/>
      <c r="E66" s="7"/>
      <c r="F66" s="169"/>
    </row>
    <row r="67" spans="2:6" s="9" customFormat="1" ht="6.75" customHeight="1">
      <c r="B67" s="332"/>
      <c r="C67" s="176"/>
      <c r="D67" s="172"/>
      <c r="E67" s="7"/>
      <c r="F67" s="169"/>
    </row>
    <row r="68" spans="2:6" s="9" customFormat="1" ht="6.75" customHeight="1">
      <c r="B68" s="16"/>
      <c r="C68" s="176"/>
      <c r="D68" s="172"/>
      <c r="E68" s="327" t="s">
        <v>351</v>
      </c>
      <c r="F68" s="13"/>
    </row>
    <row r="69" spans="2:6" s="9" customFormat="1" ht="6.75" customHeight="1">
      <c r="B69" s="16"/>
      <c r="C69" s="176"/>
      <c r="D69" s="172"/>
      <c r="E69" s="328"/>
      <c r="F69" s="169"/>
    </row>
    <row r="70" spans="2:6" s="9" customFormat="1" ht="6.75" customHeight="1">
      <c r="B70" s="16"/>
      <c r="C70" s="176"/>
      <c r="D70" s="172"/>
      <c r="E70" s="346" t="s">
        <v>352</v>
      </c>
      <c r="F70" s="169"/>
    </row>
    <row r="71" spans="2:6" s="9" customFormat="1" ht="6.75" customHeight="1">
      <c r="B71" s="16"/>
      <c r="C71" s="188"/>
      <c r="D71" s="172"/>
      <c r="E71" s="344"/>
      <c r="F71" s="169"/>
    </row>
    <row r="72" spans="2:6" s="9" customFormat="1" ht="6.75" customHeight="1">
      <c r="B72" s="12"/>
      <c r="C72" s="176"/>
      <c r="D72" s="172"/>
      <c r="E72" s="182"/>
      <c r="F72" s="169"/>
    </row>
    <row r="73" spans="2:6" s="9" customFormat="1" ht="6.75" customHeight="1">
      <c r="B73" s="12"/>
      <c r="C73" s="335" t="s">
        <v>350</v>
      </c>
      <c r="D73" s="172"/>
      <c r="E73" s="182"/>
      <c r="F73" s="169"/>
    </row>
    <row r="74" spans="2:6" s="9" customFormat="1" ht="6.75" customHeight="1">
      <c r="B74" s="16"/>
      <c r="C74" s="336"/>
      <c r="D74" s="172"/>
      <c r="E74" s="8"/>
      <c r="F74" s="169"/>
    </row>
    <row r="75" spans="2:6" s="9" customFormat="1" ht="6.75" customHeight="1">
      <c r="B75" s="16"/>
      <c r="C75" s="342"/>
      <c r="D75" s="8"/>
      <c r="E75" s="8"/>
      <c r="F75" s="169"/>
    </row>
    <row r="76" spans="2:6" s="9" customFormat="1" ht="6.75" customHeight="1">
      <c r="B76" s="16"/>
      <c r="C76" s="343"/>
      <c r="D76" s="8"/>
      <c r="E76" s="8"/>
      <c r="F76" s="169"/>
    </row>
    <row r="77" spans="2:6" s="9" customFormat="1" ht="6.75" customHeight="1">
      <c r="B77" s="16"/>
      <c r="C77" s="172"/>
      <c r="D77" s="182"/>
      <c r="E77" s="8"/>
      <c r="F77" s="169"/>
    </row>
    <row r="78" spans="2:6" s="9" customFormat="1" ht="6.75" customHeight="1">
      <c r="B78" s="16"/>
      <c r="C78" s="172"/>
      <c r="D78" s="344" t="s">
        <v>351</v>
      </c>
      <c r="E78" s="8"/>
      <c r="F78" s="169"/>
    </row>
    <row r="79" spans="2:6" s="9" customFormat="1" ht="6.75" customHeight="1">
      <c r="B79" s="16"/>
      <c r="C79" s="172"/>
      <c r="D79" s="345"/>
      <c r="E79" s="8"/>
      <c r="F79" s="169"/>
    </row>
    <row r="80" spans="2:6" s="9" customFormat="1" ht="7.5" customHeight="1">
      <c r="B80" s="16"/>
      <c r="C80" s="172"/>
      <c r="D80" s="333" t="s">
        <v>353</v>
      </c>
      <c r="E80" s="8"/>
      <c r="F80" s="169"/>
    </row>
    <row r="81" spans="2:6" s="9" customFormat="1" ht="7.5" customHeight="1">
      <c r="B81" s="16"/>
      <c r="C81" s="172"/>
      <c r="D81" s="327"/>
      <c r="E81" s="8"/>
      <c r="F81" s="169"/>
    </row>
    <row r="82" spans="2:6" s="9" customFormat="1" ht="6.75" customHeight="1">
      <c r="B82" s="12"/>
      <c r="C82" s="172"/>
      <c r="D82" s="93"/>
      <c r="E82" s="8"/>
      <c r="F82" s="169"/>
    </row>
    <row r="83" spans="2:6" s="9" customFormat="1" ht="6.75" customHeight="1">
      <c r="B83" s="12"/>
      <c r="C83" s="343" t="s">
        <v>167</v>
      </c>
      <c r="D83" s="93"/>
      <c r="E83" s="8"/>
      <c r="F83" s="169"/>
    </row>
    <row r="84" spans="2:6" s="9" customFormat="1" ht="6.75" customHeight="1">
      <c r="B84" s="16"/>
      <c r="C84" s="347"/>
      <c r="D84" s="93"/>
      <c r="E84" s="8"/>
      <c r="F84" s="181"/>
    </row>
    <row r="85" spans="2:6" s="9" customFormat="1" ht="6.75" customHeight="1">
      <c r="B85" s="16"/>
      <c r="C85" s="189"/>
      <c r="D85" s="7"/>
      <c r="E85" s="8"/>
      <c r="F85" s="181"/>
    </row>
    <row r="86" spans="2:6" s="9" customFormat="1" ht="6.75" customHeight="1">
      <c r="B86" s="16"/>
      <c r="C86" s="22"/>
      <c r="D86" s="7"/>
      <c r="E86" s="8"/>
      <c r="F86" s="181"/>
    </row>
    <row r="87" spans="2:6" s="9" customFormat="1" ht="6.75" customHeight="1">
      <c r="B87" s="16"/>
      <c r="C87" s="176"/>
      <c r="D87" s="174"/>
      <c r="E87" s="8"/>
      <c r="F87" s="339" t="s">
        <v>351</v>
      </c>
    </row>
    <row r="88" spans="2:6" s="9" customFormat="1" ht="6.75" customHeight="1">
      <c r="B88" s="12"/>
      <c r="C88" s="176"/>
      <c r="D88" s="174"/>
      <c r="E88" s="8"/>
      <c r="F88" s="339"/>
    </row>
    <row r="89" spans="2:6" s="9" customFormat="1" ht="6.75" customHeight="1">
      <c r="B89" s="16"/>
      <c r="C89" s="176"/>
      <c r="D89" s="174"/>
      <c r="E89" s="8"/>
      <c r="F89" s="340"/>
    </row>
    <row r="90" spans="2:6" s="9" customFormat="1" ht="6.75" customHeight="1">
      <c r="B90" s="190"/>
      <c r="C90" s="176"/>
      <c r="D90" s="174"/>
      <c r="E90" s="8"/>
      <c r="F90" s="341" t="s">
        <v>336</v>
      </c>
    </row>
    <row r="91" spans="2:6" s="9" customFormat="1" ht="6.75" customHeight="1">
      <c r="B91" s="190"/>
      <c r="C91" s="176"/>
      <c r="D91" s="174"/>
      <c r="E91" s="8"/>
      <c r="F91" s="339"/>
    </row>
    <row r="92" spans="2:6" s="9" customFormat="1" ht="6.75" customHeight="1">
      <c r="B92" s="12"/>
      <c r="C92" s="335" t="s">
        <v>354</v>
      </c>
      <c r="D92" s="7"/>
      <c r="E92" s="8"/>
      <c r="F92" s="181"/>
    </row>
    <row r="93" spans="2:6" s="9" customFormat="1" ht="6.75" customHeight="1">
      <c r="B93" s="16"/>
      <c r="C93" s="336"/>
      <c r="D93" s="7"/>
      <c r="E93" s="8"/>
      <c r="F93" s="181"/>
    </row>
    <row r="94" spans="2:6" s="9" customFormat="1" ht="6.75" customHeight="1">
      <c r="B94" s="16"/>
      <c r="C94" s="10"/>
      <c r="D94" s="7"/>
      <c r="E94" s="8"/>
      <c r="F94" s="181"/>
    </row>
    <row r="95" spans="2:6" s="9" customFormat="1" ht="6.75" customHeight="1">
      <c r="B95" s="16"/>
      <c r="C95" s="172"/>
      <c r="D95" s="7"/>
      <c r="E95" s="8"/>
      <c r="F95" s="181"/>
    </row>
    <row r="96" spans="2:6" s="9" customFormat="1" ht="6.75" customHeight="1">
      <c r="B96" s="16"/>
      <c r="C96" s="172"/>
      <c r="D96" s="7"/>
      <c r="E96" s="8"/>
      <c r="F96" s="181"/>
    </row>
    <row r="97" spans="2:6" s="9" customFormat="1" ht="6.75" customHeight="1">
      <c r="B97" s="16"/>
      <c r="C97" s="172"/>
      <c r="D97" s="327" t="s">
        <v>357</v>
      </c>
      <c r="E97" s="8"/>
      <c r="F97" s="181"/>
    </row>
    <row r="98" spans="2:6" s="9" customFormat="1" ht="6.75" customHeight="1">
      <c r="B98" s="16"/>
      <c r="C98" s="172"/>
      <c r="D98" s="328"/>
      <c r="E98" s="8"/>
      <c r="F98" s="181"/>
    </row>
    <row r="99" spans="2:6" s="9" customFormat="1" ht="6.75" customHeight="1">
      <c r="B99" s="329" t="s">
        <v>355</v>
      </c>
      <c r="C99" s="172"/>
      <c r="D99" s="346" t="s">
        <v>359</v>
      </c>
      <c r="E99" s="8"/>
      <c r="F99" s="181"/>
    </row>
    <row r="100" spans="2:6" s="9" customFormat="1" ht="6.75" customHeight="1">
      <c r="B100" s="330"/>
      <c r="C100" s="172"/>
      <c r="D100" s="344"/>
      <c r="E100" s="8"/>
      <c r="F100" s="181"/>
    </row>
    <row r="101" spans="2:6" s="9" customFormat="1" ht="6.75" customHeight="1">
      <c r="B101" s="187"/>
      <c r="C101" s="172"/>
      <c r="D101" s="172"/>
      <c r="E101" s="8"/>
      <c r="F101" s="181"/>
    </row>
    <row r="102" spans="2:6" s="9" customFormat="1" ht="6.75" customHeight="1">
      <c r="B102" s="180"/>
      <c r="C102" s="343" t="s">
        <v>357</v>
      </c>
      <c r="D102" s="172"/>
      <c r="E102" s="8"/>
      <c r="F102" s="169"/>
    </row>
    <row r="103" spans="2:6" s="9" customFormat="1" ht="6.75" customHeight="1">
      <c r="B103" s="17"/>
      <c r="C103" s="347"/>
      <c r="D103" s="172"/>
      <c r="E103" s="8"/>
      <c r="F103" s="169"/>
    </row>
    <row r="104" spans="2:6" s="9" customFormat="1" ht="6.75" customHeight="1">
      <c r="B104" s="17"/>
      <c r="C104" s="333" t="s">
        <v>358</v>
      </c>
      <c r="D104" s="172"/>
      <c r="E104" s="8"/>
      <c r="F104" s="169"/>
    </row>
    <row r="105" spans="2:6" s="9" customFormat="1" ht="6.75" customHeight="1">
      <c r="B105" s="331" t="s">
        <v>356</v>
      </c>
      <c r="C105" s="327"/>
      <c r="D105" s="172"/>
      <c r="E105" s="8"/>
      <c r="F105" s="169"/>
    </row>
    <row r="106" spans="2:6" s="9" customFormat="1" ht="6.75" customHeight="1">
      <c r="B106" s="332"/>
      <c r="C106" s="176"/>
      <c r="D106" s="172"/>
      <c r="E106" s="8"/>
      <c r="F106" s="169"/>
    </row>
    <row r="107" spans="2:6" s="9" customFormat="1" ht="6.75" customHeight="1">
      <c r="B107" s="16"/>
      <c r="C107" s="176"/>
      <c r="D107" s="172"/>
      <c r="E107" s="344" t="s">
        <v>362</v>
      </c>
      <c r="F107" s="13"/>
    </row>
    <row r="108" spans="2:6" s="9" customFormat="1" ht="6.75" customHeight="1">
      <c r="B108" s="16"/>
      <c r="C108" s="176"/>
      <c r="D108" s="172"/>
      <c r="E108" s="345"/>
      <c r="F108" s="13"/>
    </row>
    <row r="109" spans="2:6" s="9" customFormat="1" ht="6.75" customHeight="1">
      <c r="B109" s="329" t="s">
        <v>360</v>
      </c>
      <c r="C109" s="176"/>
      <c r="D109" s="172"/>
      <c r="E109" s="333" t="s">
        <v>365</v>
      </c>
      <c r="F109" s="169"/>
    </row>
    <row r="110" spans="2:6" s="9" customFormat="1" ht="6.75" customHeight="1">
      <c r="B110" s="330"/>
      <c r="C110" s="188"/>
      <c r="D110" s="172"/>
      <c r="E110" s="327"/>
      <c r="F110" s="169"/>
    </row>
    <row r="111" spans="2:6" s="9" customFormat="1" ht="6.75" customHeight="1">
      <c r="B111" s="187"/>
      <c r="C111" s="176"/>
      <c r="D111" s="172"/>
      <c r="E111" s="7"/>
      <c r="F111" s="169"/>
    </row>
    <row r="112" spans="2:6" s="9" customFormat="1" ht="6.75" customHeight="1">
      <c r="B112" s="180"/>
      <c r="C112" s="327" t="s">
        <v>362</v>
      </c>
      <c r="D112" s="172"/>
      <c r="E112" s="7"/>
      <c r="F112" s="169"/>
    </row>
    <row r="113" spans="2:6" s="9" customFormat="1" ht="6.75" customHeight="1">
      <c r="B113" s="17"/>
      <c r="C113" s="328"/>
      <c r="D113" s="172"/>
      <c r="E113" s="7"/>
      <c r="F113" s="169"/>
    </row>
    <row r="114" spans="2:6" s="9" customFormat="1" ht="6.75" customHeight="1">
      <c r="B114" s="17"/>
      <c r="C114" s="346" t="s">
        <v>363</v>
      </c>
      <c r="D114" s="8"/>
      <c r="E114" s="7"/>
      <c r="F114" s="169"/>
    </row>
    <row r="115" spans="2:6" s="9" customFormat="1" ht="6.75" customHeight="1">
      <c r="B115" s="331" t="s">
        <v>361</v>
      </c>
      <c r="C115" s="344"/>
      <c r="D115" s="8"/>
      <c r="E115" s="7"/>
      <c r="F115" s="169"/>
    </row>
    <row r="116" spans="2:6" s="9" customFormat="1" ht="6.75" customHeight="1">
      <c r="B116" s="332"/>
      <c r="C116" s="172"/>
      <c r="D116" s="182"/>
      <c r="E116" s="7"/>
      <c r="F116" s="169"/>
    </row>
    <row r="117" spans="2:6" s="9" customFormat="1" ht="6.75" customHeight="1">
      <c r="B117" s="16"/>
      <c r="C117" s="172"/>
      <c r="D117" s="344" t="s">
        <v>362</v>
      </c>
      <c r="E117" s="7"/>
      <c r="F117" s="169"/>
    </row>
    <row r="118" spans="2:6" s="9" customFormat="1" ht="6.75" customHeight="1">
      <c r="B118" s="16"/>
      <c r="C118" s="172"/>
      <c r="D118" s="345"/>
      <c r="E118" s="7"/>
      <c r="F118" s="169"/>
    </row>
    <row r="119" spans="2:6" s="9" customFormat="1" ht="6.75" customHeight="1">
      <c r="B119" s="16"/>
      <c r="C119" s="172"/>
      <c r="D119" s="333" t="s">
        <v>364</v>
      </c>
      <c r="E119" s="7"/>
      <c r="F119" s="169"/>
    </row>
    <row r="120" spans="2:6" s="9" customFormat="1" ht="6.75" customHeight="1">
      <c r="B120" s="16"/>
      <c r="C120" s="172"/>
      <c r="D120" s="327"/>
      <c r="E120" s="7"/>
      <c r="F120" s="169"/>
    </row>
    <row r="121" spans="2:6" s="9" customFormat="1" ht="6.75" customHeight="1">
      <c r="B121" s="12"/>
      <c r="C121" s="172"/>
      <c r="D121" s="93"/>
      <c r="E121" s="7"/>
      <c r="F121" s="169"/>
    </row>
    <row r="122" spans="2:6" s="9" customFormat="1" ht="6.75" customHeight="1">
      <c r="B122" s="12"/>
      <c r="C122" s="343" t="s">
        <v>366</v>
      </c>
      <c r="D122" s="93"/>
      <c r="E122" s="7"/>
      <c r="F122" s="169"/>
    </row>
    <row r="123" spans="2:6" s="9" customFormat="1" ht="6.75" customHeight="1">
      <c r="B123" s="16"/>
      <c r="C123" s="347"/>
      <c r="D123" s="93"/>
      <c r="E123" s="7"/>
      <c r="F123" s="169"/>
    </row>
    <row r="124" spans="2:6" s="9" customFormat="1" ht="6.75" customHeight="1" thickBot="1">
      <c r="B124" s="191"/>
      <c r="C124" s="20"/>
      <c r="D124" s="19"/>
      <c r="E124" s="20"/>
      <c r="F124" s="21"/>
    </row>
    <row r="125" spans="1:5" ht="6.75" customHeight="1" thickTop="1">
      <c r="A125" s="1"/>
      <c r="B125" s="168"/>
      <c r="C125" s="7"/>
      <c r="D125" s="22"/>
      <c r="E125" s="81"/>
    </row>
    <row r="126" spans="1:5" ht="6.75" customHeight="1" thickBot="1">
      <c r="A126" s="1"/>
      <c r="B126" s="168"/>
      <c r="C126" s="7"/>
      <c r="D126" s="22"/>
      <c r="E126" s="81"/>
    </row>
    <row r="127" spans="2:6" s="9" customFormat="1" ht="16.5" customHeight="1" thickTop="1">
      <c r="B127" s="337" t="s">
        <v>301</v>
      </c>
      <c r="C127" s="338"/>
      <c r="D127" s="338"/>
      <c r="E127" s="192"/>
      <c r="F127" s="123"/>
    </row>
    <row r="128" spans="2:6" s="9" customFormat="1" ht="6.75" customHeight="1">
      <c r="B128" s="334" t="s">
        <v>3</v>
      </c>
      <c r="C128" s="183"/>
      <c r="D128" s="7"/>
      <c r="E128" s="7"/>
      <c r="F128" s="13"/>
    </row>
    <row r="129" spans="2:6" s="9" customFormat="1" ht="6.75" customHeight="1">
      <c r="B129" s="334"/>
      <c r="C129" s="183"/>
      <c r="D129" s="7"/>
      <c r="E129" s="7"/>
      <c r="F129" s="13"/>
    </row>
    <row r="130" spans="2:6" s="9" customFormat="1" ht="6.75" customHeight="1">
      <c r="B130" s="348" t="s">
        <v>138</v>
      </c>
      <c r="C130" s="183"/>
      <c r="D130" s="7"/>
      <c r="E130" s="7"/>
      <c r="F130" s="13"/>
    </row>
    <row r="131" spans="2:6" s="9" customFormat="1" ht="6.75" customHeight="1" thickBot="1">
      <c r="B131" s="349"/>
      <c r="C131" s="184"/>
      <c r="D131" s="14"/>
      <c r="E131" s="14"/>
      <c r="F131" s="15"/>
    </row>
    <row r="132" spans="2:6" s="9" customFormat="1" ht="6.75" customHeight="1">
      <c r="B132" s="304"/>
      <c r="C132" s="7"/>
      <c r="D132" s="7"/>
      <c r="E132" s="7"/>
      <c r="F132" s="13"/>
    </row>
    <row r="133" spans="2:6" s="9" customFormat="1" ht="6.75" customHeight="1">
      <c r="B133" s="12"/>
      <c r="C133" s="335" t="s">
        <v>367</v>
      </c>
      <c r="D133" s="7"/>
      <c r="E133" s="7"/>
      <c r="F133" s="13"/>
    </row>
    <row r="134" spans="2:6" s="9" customFormat="1" ht="6.75" customHeight="1">
      <c r="B134" s="16"/>
      <c r="C134" s="336"/>
      <c r="D134" s="7"/>
      <c r="E134" s="7"/>
      <c r="F134" s="13"/>
    </row>
    <row r="135" spans="2:6" s="9" customFormat="1" ht="6.75" customHeight="1">
      <c r="B135" s="16"/>
      <c r="C135" s="10"/>
      <c r="D135" s="7"/>
      <c r="E135" s="7"/>
      <c r="F135" s="13"/>
    </row>
    <row r="136" spans="2:6" s="9" customFormat="1" ht="6.75" customHeight="1">
      <c r="B136" s="16"/>
      <c r="C136" s="172"/>
      <c r="D136" s="7"/>
      <c r="E136" s="7"/>
      <c r="F136" s="13"/>
    </row>
    <row r="137" spans="2:6" s="9" customFormat="1" ht="6.75" customHeight="1">
      <c r="B137" s="16"/>
      <c r="C137" s="172"/>
      <c r="D137" s="7"/>
      <c r="E137" s="7"/>
      <c r="F137" s="13"/>
    </row>
    <row r="138" spans="2:6" s="9" customFormat="1" ht="6.75" customHeight="1">
      <c r="B138" s="16"/>
      <c r="C138" s="172"/>
      <c r="D138" s="327" t="s">
        <v>373</v>
      </c>
      <c r="E138" s="7"/>
      <c r="F138" s="13"/>
    </row>
    <row r="139" spans="2:6" s="9" customFormat="1" ht="6.75" customHeight="1">
      <c r="B139" s="16"/>
      <c r="C139" s="172"/>
      <c r="D139" s="328"/>
      <c r="E139" s="7"/>
      <c r="F139" s="169"/>
    </row>
    <row r="140" spans="2:6" s="9" customFormat="1" ht="6.75" customHeight="1">
      <c r="B140" s="329" t="s">
        <v>368</v>
      </c>
      <c r="C140" s="172"/>
      <c r="D140" s="346" t="s">
        <v>374</v>
      </c>
      <c r="E140" s="7"/>
      <c r="F140" s="169"/>
    </row>
    <row r="141" spans="2:6" s="9" customFormat="1" ht="6.75" customHeight="1">
      <c r="B141" s="330"/>
      <c r="C141" s="172"/>
      <c r="D141" s="344"/>
      <c r="E141" s="7"/>
      <c r="F141" s="169"/>
    </row>
    <row r="142" spans="2:6" s="9" customFormat="1" ht="6.75" customHeight="1">
      <c r="B142" s="187"/>
      <c r="C142" s="172"/>
      <c r="D142" s="172"/>
      <c r="E142" s="7"/>
      <c r="F142" s="169"/>
    </row>
    <row r="143" spans="2:6" s="9" customFormat="1" ht="6.75" customHeight="1">
      <c r="B143" s="180"/>
      <c r="C143" s="343" t="s">
        <v>370</v>
      </c>
      <c r="D143" s="172"/>
      <c r="E143" s="7"/>
      <c r="F143" s="169"/>
    </row>
    <row r="144" spans="2:6" s="9" customFormat="1" ht="6.75" customHeight="1">
      <c r="B144" s="17"/>
      <c r="C144" s="347"/>
      <c r="D144" s="172"/>
      <c r="E144" s="7"/>
      <c r="F144" s="169"/>
    </row>
    <row r="145" spans="2:6" s="9" customFormat="1" ht="6.75" customHeight="1">
      <c r="B145" s="17"/>
      <c r="C145" s="357" t="s">
        <v>371</v>
      </c>
      <c r="D145" s="172"/>
      <c r="E145" s="7"/>
      <c r="F145" s="169"/>
    </row>
    <row r="146" spans="2:6" s="9" customFormat="1" ht="6.75" customHeight="1">
      <c r="B146" s="331" t="s">
        <v>369</v>
      </c>
      <c r="C146" s="358"/>
      <c r="D146" s="172"/>
      <c r="E146" s="7"/>
      <c r="F146" s="169"/>
    </row>
    <row r="147" spans="2:6" s="9" customFormat="1" ht="6.75" customHeight="1">
      <c r="B147" s="332"/>
      <c r="C147" s="176"/>
      <c r="D147" s="172"/>
      <c r="E147" s="7"/>
      <c r="F147" s="169"/>
    </row>
    <row r="148" spans="2:6" s="9" customFormat="1" ht="6.75" customHeight="1">
      <c r="B148" s="16"/>
      <c r="C148" s="176"/>
      <c r="D148" s="172"/>
      <c r="E148" s="327" t="s">
        <v>373</v>
      </c>
      <c r="F148" s="13"/>
    </row>
    <row r="149" spans="2:6" s="9" customFormat="1" ht="6.75" customHeight="1">
      <c r="B149" s="16"/>
      <c r="C149" s="176"/>
      <c r="D149" s="172"/>
      <c r="E149" s="328"/>
      <c r="F149" s="169"/>
    </row>
    <row r="150" spans="2:6" s="9" customFormat="1" ht="6.75" customHeight="1">
      <c r="B150" s="16"/>
      <c r="C150" s="176"/>
      <c r="D150" s="172"/>
      <c r="E150" s="346" t="s">
        <v>333</v>
      </c>
      <c r="F150" s="169"/>
    </row>
    <row r="151" spans="2:6" s="9" customFormat="1" ht="6.75" customHeight="1">
      <c r="B151" s="16"/>
      <c r="C151" s="188"/>
      <c r="D151" s="172"/>
      <c r="E151" s="344"/>
      <c r="F151" s="169"/>
    </row>
    <row r="152" spans="2:6" s="9" customFormat="1" ht="6.75" customHeight="1">
      <c r="B152" s="12"/>
      <c r="C152" s="176"/>
      <c r="D152" s="172"/>
      <c r="E152" s="344"/>
      <c r="F152" s="169"/>
    </row>
    <row r="153" spans="2:6" s="9" customFormat="1" ht="6.75" customHeight="1">
      <c r="B153" s="12"/>
      <c r="C153" s="335" t="s">
        <v>372</v>
      </c>
      <c r="D153" s="172"/>
      <c r="E153" s="344"/>
      <c r="F153" s="169"/>
    </row>
    <row r="154" spans="2:6" s="9" customFormat="1" ht="6.75" customHeight="1">
      <c r="B154" s="16"/>
      <c r="C154" s="336"/>
      <c r="D154" s="172"/>
      <c r="E154" s="8"/>
      <c r="F154" s="169"/>
    </row>
    <row r="155" spans="2:6" s="9" customFormat="1" ht="6.75" customHeight="1">
      <c r="B155" s="16"/>
      <c r="C155" s="342"/>
      <c r="D155" s="8"/>
      <c r="E155" s="8"/>
      <c r="F155" s="169"/>
    </row>
    <row r="156" spans="2:6" s="9" customFormat="1" ht="6.75" customHeight="1">
      <c r="B156" s="16"/>
      <c r="C156" s="343"/>
      <c r="D156" s="8"/>
      <c r="E156" s="8"/>
      <c r="F156" s="169"/>
    </row>
    <row r="157" spans="2:6" s="9" customFormat="1" ht="6.75" customHeight="1">
      <c r="B157" s="16"/>
      <c r="C157" s="172"/>
      <c r="D157" s="182"/>
      <c r="E157" s="8"/>
      <c r="F157" s="169"/>
    </row>
    <row r="158" spans="2:6" s="9" customFormat="1" ht="6.75" customHeight="1">
      <c r="B158" s="16"/>
      <c r="C158" s="172"/>
      <c r="D158" s="344" t="s">
        <v>375</v>
      </c>
      <c r="E158" s="8"/>
      <c r="F158" s="169"/>
    </row>
    <row r="159" spans="2:6" s="9" customFormat="1" ht="6.75" customHeight="1">
      <c r="B159" s="16"/>
      <c r="C159" s="172"/>
      <c r="D159" s="345"/>
      <c r="E159" s="8"/>
      <c r="F159" s="169"/>
    </row>
    <row r="160" spans="2:6" s="9" customFormat="1" ht="6.75" customHeight="1">
      <c r="B160" s="16"/>
      <c r="C160" s="172"/>
      <c r="D160" s="333" t="s">
        <v>334</v>
      </c>
      <c r="E160" s="8"/>
      <c r="F160" s="169"/>
    </row>
    <row r="161" spans="2:6" s="9" customFormat="1" ht="6.75" customHeight="1">
      <c r="B161" s="16"/>
      <c r="C161" s="172"/>
      <c r="D161" s="327"/>
      <c r="E161" s="8"/>
      <c r="F161" s="169"/>
    </row>
    <row r="162" spans="2:6" s="9" customFormat="1" ht="6.75" customHeight="1">
      <c r="B162" s="12"/>
      <c r="C162" s="172"/>
      <c r="D162" s="93"/>
      <c r="E162" s="8"/>
      <c r="F162" s="169"/>
    </row>
    <row r="163" spans="2:6" s="9" customFormat="1" ht="6.75" customHeight="1">
      <c r="B163" s="12"/>
      <c r="C163" s="343" t="s">
        <v>376</v>
      </c>
      <c r="D163" s="93"/>
      <c r="E163" s="8"/>
      <c r="F163" s="169"/>
    </row>
    <row r="164" spans="2:6" s="9" customFormat="1" ht="6.75" customHeight="1">
      <c r="B164" s="16"/>
      <c r="C164" s="347"/>
      <c r="D164" s="93"/>
      <c r="E164" s="8"/>
      <c r="F164" s="181"/>
    </row>
    <row r="165" spans="2:6" s="9" customFormat="1" ht="6.75" customHeight="1">
      <c r="B165" s="16"/>
      <c r="C165" s="189"/>
      <c r="D165" s="7"/>
      <c r="E165" s="8"/>
      <c r="F165" s="181"/>
    </row>
    <row r="166" spans="2:6" s="9" customFormat="1" ht="6.75" customHeight="1">
      <c r="B166" s="16"/>
      <c r="C166" s="176"/>
      <c r="D166" s="174"/>
      <c r="E166" s="8"/>
      <c r="F166" s="181"/>
    </row>
    <row r="167" spans="2:6" s="9" customFormat="1" ht="6.75" customHeight="1">
      <c r="B167" s="16"/>
      <c r="C167" s="176"/>
      <c r="D167" s="174"/>
      <c r="E167" s="8"/>
      <c r="F167" s="339" t="s">
        <v>177</v>
      </c>
    </row>
    <row r="168" spans="2:6" s="9" customFormat="1" ht="6.75" customHeight="1">
      <c r="B168" s="16"/>
      <c r="C168" s="176"/>
      <c r="D168" s="174"/>
      <c r="E168" s="8"/>
      <c r="F168" s="340"/>
    </row>
    <row r="169" spans="2:6" s="9" customFormat="1" ht="6.75" customHeight="1">
      <c r="B169" s="190"/>
      <c r="C169" s="176"/>
      <c r="D169" s="174"/>
      <c r="E169" s="8"/>
      <c r="F169" s="341" t="s">
        <v>377</v>
      </c>
    </row>
    <row r="170" spans="2:6" s="9" customFormat="1" ht="6.75" customHeight="1">
      <c r="B170" s="190"/>
      <c r="C170" s="176"/>
      <c r="D170" s="174"/>
      <c r="E170" s="8"/>
      <c r="F170" s="339"/>
    </row>
    <row r="171" spans="2:6" s="9" customFormat="1" ht="6.75" customHeight="1">
      <c r="B171" s="12"/>
      <c r="C171" s="335" t="s">
        <v>378</v>
      </c>
      <c r="D171" s="7"/>
      <c r="E171" s="8"/>
      <c r="F171" s="181"/>
    </row>
    <row r="172" spans="2:6" s="9" customFormat="1" ht="6.75" customHeight="1">
      <c r="B172" s="16"/>
      <c r="C172" s="336"/>
      <c r="D172" s="7"/>
      <c r="E172" s="8"/>
      <c r="F172" s="181"/>
    </row>
    <row r="173" spans="2:6" s="9" customFormat="1" ht="6.75" customHeight="1">
      <c r="B173" s="16"/>
      <c r="C173" s="10"/>
      <c r="D173" s="7"/>
      <c r="E173" s="8"/>
      <c r="F173" s="181"/>
    </row>
    <row r="174" spans="2:6" s="9" customFormat="1" ht="6.75" customHeight="1">
      <c r="B174" s="16"/>
      <c r="C174" s="172"/>
      <c r="D174" s="7"/>
      <c r="E174" s="8"/>
      <c r="F174" s="181"/>
    </row>
    <row r="175" spans="2:6" s="9" customFormat="1" ht="6.75" customHeight="1">
      <c r="B175" s="16"/>
      <c r="C175" s="172"/>
      <c r="D175" s="7"/>
      <c r="E175" s="8"/>
      <c r="F175" s="181"/>
    </row>
    <row r="176" spans="2:6" s="9" customFormat="1" ht="6.75" customHeight="1">
      <c r="B176" s="16"/>
      <c r="C176" s="172"/>
      <c r="D176" s="327" t="s">
        <v>380</v>
      </c>
      <c r="E176" s="8"/>
      <c r="F176" s="181"/>
    </row>
    <row r="177" spans="2:6" s="9" customFormat="1" ht="6.75" customHeight="1">
      <c r="B177" s="16"/>
      <c r="C177" s="172"/>
      <c r="D177" s="328"/>
      <c r="E177" s="8"/>
      <c r="F177" s="181"/>
    </row>
    <row r="178" spans="2:6" s="9" customFormat="1" ht="6.75" customHeight="1">
      <c r="B178" s="16"/>
      <c r="C178" s="172"/>
      <c r="D178" s="346" t="s">
        <v>339</v>
      </c>
      <c r="E178" s="8"/>
      <c r="F178" s="181"/>
    </row>
    <row r="179" spans="2:6" s="9" customFormat="1" ht="6.75" customHeight="1">
      <c r="B179" s="16"/>
      <c r="C179" s="172"/>
      <c r="D179" s="344"/>
      <c r="E179" s="8"/>
      <c r="F179" s="181"/>
    </row>
    <row r="180" spans="2:6" s="9" customFormat="1" ht="6.75" customHeight="1">
      <c r="B180" s="12"/>
      <c r="C180" s="172"/>
      <c r="D180" s="172"/>
      <c r="E180" s="8"/>
      <c r="F180" s="181"/>
    </row>
    <row r="181" spans="2:6" s="9" customFormat="1" ht="6.75" customHeight="1">
      <c r="B181" s="12"/>
      <c r="C181" s="343" t="s">
        <v>379</v>
      </c>
      <c r="D181" s="172"/>
      <c r="E181" s="8"/>
      <c r="F181" s="169"/>
    </row>
    <row r="182" spans="2:6" s="9" customFormat="1" ht="6.75" customHeight="1">
      <c r="B182" s="16"/>
      <c r="C182" s="347"/>
      <c r="D182" s="172"/>
      <c r="E182" s="8"/>
      <c r="F182" s="169"/>
    </row>
    <row r="183" spans="2:6" s="9" customFormat="1" ht="6.75" customHeight="1">
      <c r="B183" s="16"/>
      <c r="C183" s="176"/>
      <c r="D183" s="172"/>
      <c r="E183" s="8"/>
      <c r="F183" s="169"/>
    </row>
    <row r="184" spans="2:6" s="9" customFormat="1" ht="6.75" customHeight="1">
      <c r="B184" s="16"/>
      <c r="C184" s="176"/>
      <c r="D184" s="172"/>
      <c r="E184" s="8"/>
      <c r="F184" s="169"/>
    </row>
    <row r="185" spans="2:6" s="9" customFormat="1" ht="6.75" customHeight="1">
      <c r="B185" s="16"/>
      <c r="C185" s="176"/>
      <c r="D185" s="172"/>
      <c r="E185" s="8"/>
      <c r="F185" s="169"/>
    </row>
    <row r="186" spans="2:6" s="9" customFormat="1" ht="6.75" customHeight="1">
      <c r="B186" s="16"/>
      <c r="C186" s="176"/>
      <c r="D186" s="172"/>
      <c r="E186" s="344" t="s">
        <v>177</v>
      </c>
      <c r="F186" s="13"/>
    </row>
    <row r="187" spans="2:6" s="9" customFormat="1" ht="6.75" customHeight="1">
      <c r="B187" s="16"/>
      <c r="C187" s="176"/>
      <c r="D187" s="172"/>
      <c r="E187" s="345"/>
      <c r="F187" s="13"/>
    </row>
    <row r="188" spans="2:6" s="9" customFormat="1" ht="6.75" customHeight="1">
      <c r="B188" s="16"/>
      <c r="C188" s="176"/>
      <c r="D188" s="172"/>
      <c r="E188" s="333" t="s">
        <v>382</v>
      </c>
      <c r="F188" s="169"/>
    </row>
    <row r="189" spans="2:6" s="9" customFormat="1" ht="6.75" customHeight="1">
      <c r="B189" s="16"/>
      <c r="C189" s="188"/>
      <c r="D189" s="172"/>
      <c r="E189" s="327"/>
      <c r="F189" s="169"/>
    </row>
    <row r="190" spans="2:6" s="9" customFormat="1" ht="6.75" customHeight="1">
      <c r="B190" s="12"/>
      <c r="C190" s="176"/>
      <c r="D190" s="172"/>
      <c r="E190" s="7"/>
      <c r="F190" s="169"/>
    </row>
    <row r="191" spans="2:6" s="9" customFormat="1" ht="6.75" customHeight="1">
      <c r="B191" s="12"/>
      <c r="C191" s="335" t="s">
        <v>381</v>
      </c>
      <c r="D191" s="172"/>
      <c r="E191" s="7"/>
      <c r="F191" s="169"/>
    </row>
    <row r="192" spans="2:6" s="9" customFormat="1" ht="6.75" customHeight="1">
      <c r="B192" s="16"/>
      <c r="C192" s="336"/>
      <c r="D192" s="172"/>
      <c r="E192" s="7"/>
      <c r="F192" s="169"/>
    </row>
    <row r="193" spans="2:6" s="9" customFormat="1" ht="6.75" customHeight="1">
      <c r="B193" s="16"/>
      <c r="C193" s="10"/>
      <c r="D193" s="8"/>
      <c r="E193" s="7"/>
      <c r="F193" s="169"/>
    </row>
    <row r="194" spans="2:6" s="9" customFormat="1" ht="6.75" customHeight="1">
      <c r="B194" s="16"/>
      <c r="C194" s="8"/>
      <c r="D194" s="8"/>
      <c r="E194" s="7"/>
      <c r="F194" s="169"/>
    </row>
    <row r="195" spans="2:6" s="9" customFormat="1" ht="6.75" customHeight="1">
      <c r="B195" s="16"/>
      <c r="C195" s="172"/>
      <c r="D195" s="182"/>
      <c r="E195" s="7"/>
      <c r="F195" s="169"/>
    </row>
    <row r="196" spans="2:6" s="9" customFormat="1" ht="6.75" customHeight="1">
      <c r="B196" s="16"/>
      <c r="C196" s="172"/>
      <c r="D196" s="344" t="s">
        <v>383</v>
      </c>
      <c r="E196" s="7"/>
      <c r="F196" s="169"/>
    </row>
    <row r="197" spans="2:6" s="9" customFormat="1" ht="6.75" customHeight="1">
      <c r="B197" s="16"/>
      <c r="C197" s="172"/>
      <c r="D197" s="345"/>
      <c r="E197" s="7"/>
      <c r="F197" s="169"/>
    </row>
    <row r="198" spans="2:6" s="9" customFormat="1" ht="6.75" customHeight="1">
      <c r="B198" s="16"/>
      <c r="C198" s="172"/>
      <c r="D198" s="333" t="s">
        <v>359</v>
      </c>
      <c r="E198" s="7"/>
      <c r="F198" s="169"/>
    </row>
    <row r="199" spans="2:6" s="9" customFormat="1" ht="6.75" customHeight="1">
      <c r="B199" s="16"/>
      <c r="C199" s="172"/>
      <c r="D199" s="327"/>
      <c r="E199" s="7"/>
      <c r="F199" s="169"/>
    </row>
    <row r="200" spans="2:6" s="9" customFormat="1" ht="6.75" customHeight="1">
      <c r="B200" s="12"/>
      <c r="C200" s="172"/>
      <c r="D200" s="93"/>
      <c r="E200" s="7"/>
      <c r="F200" s="169"/>
    </row>
    <row r="201" spans="2:6" s="9" customFormat="1" ht="6.75" customHeight="1">
      <c r="B201" s="12"/>
      <c r="C201" s="343" t="s">
        <v>177</v>
      </c>
      <c r="D201" s="93"/>
      <c r="E201" s="7"/>
      <c r="F201" s="169"/>
    </row>
    <row r="202" spans="2:6" s="9" customFormat="1" ht="6.75" customHeight="1">
      <c r="B202" s="16"/>
      <c r="C202" s="347"/>
      <c r="D202" s="93"/>
      <c r="E202" s="7"/>
      <c r="F202" s="169"/>
    </row>
    <row r="203" spans="2:6" s="9" customFormat="1" ht="6.75" customHeight="1" thickBot="1">
      <c r="B203" s="191"/>
      <c r="C203" s="20"/>
      <c r="D203" s="19"/>
      <c r="E203" s="20"/>
      <c r="F203" s="21"/>
    </row>
    <row r="204" spans="1:5" ht="6.75" customHeight="1" thickTop="1">
      <c r="A204" s="1"/>
      <c r="B204" s="168"/>
      <c r="C204" s="7"/>
      <c r="D204" s="22"/>
      <c r="E204" s="81"/>
    </row>
    <row r="205" spans="1:5" ht="6.75" customHeight="1" thickBot="1">
      <c r="A205" s="1"/>
      <c r="B205" s="168"/>
      <c r="C205" s="7"/>
      <c r="D205" s="22"/>
      <c r="E205" s="81"/>
    </row>
    <row r="206" spans="2:8" s="9" customFormat="1" ht="16.5" customHeight="1" thickTop="1">
      <c r="B206" s="337" t="s">
        <v>301</v>
      </c>
      <c r="C206" s="338"/>
      <c r="D206" s="338"/>
      <c r="E206" s="123"/>
      <c r="F206" s="81"/>
      <c r="G206" s="96"/>
      <c r="H206" s="96"/>
    </row>
    <row r="207" spans="2:5" s="9" customFormat="1" ht="6.75" customHeight="1">
      <c r="B207" s="334" t="s">
        <v>3</v>
      </c>
      <c r="C207" s="7"/>
      <c r="D207" s="7"/>
      <c r="E207" s="13"/>
    </row>
    <row r="208" spans="2:6" s="9" customFormat="1" ht="6.75" customHeight="1">
      <c r="B208" s="334"/>
      <c r="C208" s="7"/>
      <c r="D208" s="7"/>
      <c r="E208" s="13"/>
      <c r="F208" s="22"/>
    </row>
    <row r="209" spans="2:6" s="9" customFormat="1" ht="6.75" customHeight="1">
      <c r="B209" s="348" t="s">
        <v>43</v>
      </c>
      <c r="C209" s="7"/>
      <c r="D209" s="7"/>
      <c r="E209" s="13"/>
      <c r="F209" s="22"/>
    </row>
    <row r="210" spans="2:6" s="9" customFormat="1" ht="6.75" customHeight="1" thickBot="1">
      <c r="B210" s="349"/>
      <c r="C210" s="14"/>
      <c r="D210" s="14"/>
      <c r="E210" s="15"/>
      <c r="F210" s="22"/>
    </row>
    <row r="211" spans="2:6" s="9" customFormat="1" ht="6.75" customHeight="1">
      <c r="B211" s="193"/>
      <c r="C211" s="7"/>
      <c r="D211" s="7"/>
      <c r="E211" s="13"/>
      <c r="F211" s="22"/>
    </row>
    <row r="212" spans="2:6" s="9" customFormat="1" ht="6.75" customHeight="1">
      <c r="B212" s="16"/>
      <c r="C212" s="7"/>
      <c r="D212" s="7"/>
      <c r="E212" s="13"/>
      <c r="F212" s="22"/>
    </row>
    <row r="213" spans="2:6" s="9" customFormat="1" ht="6.75" customHeight="1">
      <c r="B213" s="16"/>
      <c r="C213" s="7"/>
      <c r="D213" s="7"/>
      <c r="E213" s="13"/>
      <c r="F213" s="176"/>
    </row>
    <row r="214" spans="2:6" s="9" customFormat="1" ht="6.75" customHeight="1">
      <c r="B214" s="16"/>
      <c r="C214" s="335" t="s">
        <v>158</v>
      </c>
      <c r="D214" s="7"/>
      <c r="E214" s="13"/>
      <c r="F214" s="177"/>
    </row>
    <row r="215" spans="2:6" s="9" customFormat="1" ht="6.75" customHeight="1">
      <c r="B215" s="16"/>
      <c r="C215" s="336"/>
      <c r="D215" s="7"/>
      <c r="E215" s="169"/>
      <c r="F215" s="176"/>
    </row>
    <row r="216" spans="2:6" s="9" customFormat="1" ht="6.75" customHeight="1">
      <c r="B216" s="16"/>
      <c r="C216" s="342"/>
      <c r="D216" s="7"/>
      <c r="E216" s="169"/>
      <c r="F216" s="176"/>
    </row>
    <row r="217" spans="2:6" s="9" customFormat="1" ht="6.75" customHeight="1">
      <c r="B217" s="16"/>
      <c r="C217" s="343"/>
      <c r="D217" s="7"/>
      <c r="E217" s="169"/>
      <c r="F217" s="178"/>
    </row>
    <row r="218" spans="2:6" s="9" customFormat="1" ht="6.75" customHeight="1">
      <c r="B218" s="16"/>
      <c r="C218" s="172"/>
      <c r="D218" s="327" t="s">
        <v>169</v>
      </c>
      <c r="E218" s="169"/>
      <c r="F218" s="178"/>
    </row>
    <row r="219" spans="2:6" s="9" customFormat="1" ht="6.75" customHeight="1">
      <c r="B219" s="171"/>
      <c r="C219" s="172"/>
      <c r="D219" s="328"/>
      <c r="E219" s="169"/>
      <c r="F219" s="176"/>
    </row>
    <row r="220" spans="2:6" s="9" customFormat="1" ht="6.75" customHeight="1">
      <c r="B220" s="329" t="s">
        <v>315</v>
      </c>
      <c r="C220" s="172"/>
      <c r="D220" s="346" t="s">
        <v>385</v>
      </c>
      <c r="E220" s="169"/>
      <c r="F220" s="176"/>
    </row>
    <row r="221" spans="2:6" s="9" customFormat="1" ht="6.75" customHeight="1">
      <c r="B221" s="330"/>
      <c r="C221" s="8"/>
      <c r="D221" s="344"/>
      <c r="E221" s="169"/>
      <c r="F221" s="176"/>
    </row>
    <row r="222" spans="2:6" s="9" customFormat="1" ht="6.75" customHeight="1">
      <c r="B222" s="17"/>
      <c r="C222" s="343" t="s">
        <v>311</v>
      </c>
      <c r="D222" s="8"/>
      <c r="E222" s="169"/>
      <c r="F222" s="176"/>
    </row>
    <row r="223" spans="2:6" s="9" customFormat="1" ht="6.75" customHeight="1">
      <c r="B223" s="17"/>
      <c r="C223" s="347"/>
      <c r="D223" s="8"/>
      <c r="E223" s="169"/>
      <c r="F223" s="176"/>
    </row>
    <row r="224" spans="2:6" s="9" customFormat="1" ht="6.75" customHeight="1">
      <c r="B224" s="331" t="s">
        <v>314</v>
      </c>
      <c r="C224" s="333" t="s">
        <v>384</v>
      </c>
      <c r="D224" s="8"/>
      <c r="E224" s="169"/>
      <c r="F224" s="176"/>
    </row>
    <row r="225" spans="2:6" s="9" customFormat="1" ht="6.75" customHeight="1">
      <c r="B225" s="332"/>
      <c r="C225" s="327"/>
      <c r="D225" s="8"/>
      <c r="E225" s="169"/>
      <c r="F225" s="179"/>
    </row>
    <row r="226" spans="2:6" s="9" customFormat="1" ht="6.75" customHeight="1">
      <c r="B226" s="173"/>
      <c r="C226" s="174"/>
      <c r="D226" s="8"/>
      <c r="E226" s="339" t="s">
        <v>169</v>
      </c>
      <c r="F226" s="179"/>
    </row>
    <row r="227" spans="2:6" s="9" customFormat="1" ht="6.75" customHeight="1">
      <c r="B227" s="16"/>
      <c r="C227" s="174"/>
      <c r="D227" s="8"/>
      <c r="E227" s="340"/>
      <c r="F227" s="176"/>
    </row>
    <row r="228" spans="2:6" s="9" customFormat="1" ht="6.75" customHeight="1">
      <c r="B228" s="329" t="s">
        <v>312</v>
      </c>
      <c r="C228" s="174"/>
      <c r="D228" s="8"/>
      <c r="E228" s="341" t="s">
        <v>335</v>
      </c>
      <c r="F228" s="179"/>
    </row>
    <row r="229" spans="2:6" s="9" customFormat="1" ht="6.75" customHeight="1">
      <c r="B229" s="330"/>
      <c r="C229" s="7"/>
      <c r="D229" s="8"/>
      <c r="E229" s="339"/>
      <c r="F229" s="81"/>
    </row>
    <row r="230" spans="2:6" s="9" customFormat="1" ht="6.75" customHeight="1">
      <c r="B230" s="17"/>
      <c r="C230" s="335" t="s">
        <v>313</v>
      </c>
      <c r="D230" s="8"/>
      <c r="E230" s="169"/>
      <c r="F230" s="81"/>
    </row>
    <row r="231" spans="2:6" s="9" customFormat="1" ht="6.75" customHeight="1">
      <c r="B231" s="17"/>
      <c r="C231" s="336"/>
      <c r="D231" s="8"/>
      <c r="E231" s="169"/>
      <c r="F231" s="81"/>
    </row>
    <row r="232" spans="2:6" s="9" customFormat="1" ht="6.75" customHeight="1">
      <c r="B232" s="331" t="s">
        <v>386</v>
      </c>
      <c r="C232" s="346" t="s">
        <v>333</v>
      </c>
      <c r="D232" s="8"/>
      <c r="E232" s="169"/>
      <c r="F232" s="81"/>
    </row>
    <row r="233" spans="2:6" s="9" customFormat="1" ht="6.75" customHeight="1">
      <c r="B233" s="332"/>
      <c r="C233" s="344"/>
      <c r="D233" s="8"/>
      <c r="E233" s="169"/>
      <c r="F233" s="81"/>
    </row>
    <row r="234" spans="2:6" s="9" customFormat="1" ht="6.75" customHeight="1">
      <c r="B234" s="12"/>
      <c r="C234" s="172"/>
      <c r="D234" s="344" t="s">
        <v>310</v>
      </c>
      <c r="E234" s="169"/>
      <c r="F234" s="81"/>
    </row>
    <row r="235" spans="2:6" s="9" customFormat="1" ht="6.75" customHeight="1">
      <c r="B235" s="175"/>
      <c r="C235" s="172"/>
      <c r="D235" s="345"/>
      <c r="E235" s="169"/>
      <c r="F235" s="81"/>
    </row>
    <row r="236" spans="2:6" s="9" customFormat="1" ht="6.75" customHeight="1">
      <c r="B236" s="329" t="s">
        <v>387</v>
      </c>
      <c r="C236" s="172"/>
      <c r="D236" s="333" t="s">
        <v>377</v>
      </c>
      <c r="E236" s="169"/>
      <c r="F236" s="81"/>
    </row>
    <row r="237" spans="2:6" s="9" customFormat="1" ht="6.75" customHeight="1">
      <c r="B237" s="330"/>
      <c r="C237" s="8"/>
      <c r="D237" s="327"/>
      <c r="E237" s="169"/>
      <c r="F237" s="81"/>
    </row>
    <row r="238" spans="2:6" s="9" customFormat="1" ht="6.75" customHeight="1">
      <c r="B238" s="17"/>
      <c r="C238" s="343" t="s">
        <v>310</v>
      </c>
      <c r="D238" s="7"/>
      <c r="E238" s="169"/>
      <c r="F238" s="81"/>
    </row>
    <row r="239" spans="2:6" s="9" customFormat="1" ht="6.75" customHeight="1">
      <c r="B239" s="17"/>
      <c r="C239" s="347"/>
      <c r="D239" s="7"/>
      <c r="E239" s="169"/>
      <c r="F239" s="81"/>
    </row>
    <row r="240" spans="2:6" s="9" customFormat="1" ht="6.75" customHeight="1">
      <c r="B240" s="331" t="s">
        <v>308</v>
      </c>
      <c r="C240" s="333" t="s">
        <v>384</v>
      </c>
      <c r="D240" s="7"/>
      <c r="E240" s="169"/>
      <c r="F240" s="22"/>
    </row>
    <row r="241" spans="2:6" s="9" customFormat="1" ht="6.75" customHeight="1">
      <c r="B241" s="332"/>
      <c r="C241" s="327"/>
      <c r="D241" s="7"/>
      <c r="E241" s="169"/>
      <c r="F241" s="22"/>
    </row>
    <row r="242" spans="2:6" s="9" customFormat="1" ht="6.75" customHeight="1" thickBot="1">
      <c r="B242" s="18"/>
      <c r="C242" s="19"/>
      <c r="D242" s="20"/>
      <c r="E242" s="21"/>
      <c r="F242" s="176"/>
    </row>
    <row r="243" spans="1:5" ht="6.75" customHeight="1" thickTop="1">
      <c r="A243" s="1"/>
      <c r="B243" s="168"/>
      <c r="C243" s="7"/>
      <c r="D243" s="22"/>
      <c r="E243" s="81"/>
    </row>
    <row r="244" spans="1:5" ht="6.75" customHeight="1" thickBot="1">
      <c r="A244" s="1"/>
      <c r="B244" s="168"/>
      <c r="C244" s="7"/>
      <c r="D244" s="22"/>
      <c r="E244" s="81"/>
    </row>
    <row r="245" spans="2:6" s="9" customFormat="1" ht="16.5" customHeight="1" thickTop="1">
      <c r="B245" s="337" t="s">
        <v>301</v>
      </c>
      <c r="C245" s="338"/>
      <c r="D245" s="338"/>
      <c r="E245" s="192"/>
      <c r="F245" s="123"/>
    </row>
    <row r="246" spans="2:6" s="9" customFormat="1" ht="6.75" customHeight="1">
      <c r="B246" s="334" t="s">
        <v>3</v>
      </c>
      <c r="C246" s="183"/>
      <c r="D246" s="7"/>
      <c r="E246" s="7"/>
      <c r="F246" s="13"/>
    </row>
    <row r="247" spans="2:6" s="9" customFormat="1" ht="6.75" customHeight="1">
      <c r="B247" s="334"/>
      <c r="C247" s="183"/>
      <c r="D247" s="7"/>
      <c r="E247" s="7"/>
      <c r="F247" s="13"/>
    </row>
    <row r="248" spans="2:6" s="9" customFormat="1" ht="6.75" customHeight="1">
      <c r="B248" s="348" t="s">
        <v>139</v>
      </c>
      <c r="C248" s="183"/>
      <c r="D248" s="7"/>
      <c r="E248" s="7"/>
      <c r="F248" s="13"/>
    </row>
    <row r="249" spans="2:6" s="9" customFormat="1" ht="6.75" customHeight="1" thickBot="1">
      <c r="B249" s="349"/>
      <c r="C249" s="184"/>
      <c r="D249" s="14"/>
      <c r="E249" s="14"/>
      <c r="F249" s="15"/>
    </row>
    <row r="250" spans="2:6" s="9" customFormat="1" ht="6.75" customHeight="1">
      <c r="B250" s="185"/>
      <c r="C250" s="186"/>
      <c r="D250" s="7"/>
      <c r="E250" s="7"/>
      <c r="F250" s="13"/>
    </row>
    <row r="251" spans="2:6" s="9" customFormat="1" ht="6.75" customHeight="1">
      <c r="B251" s="12"/>
      <c r="C251" s="335" t="s">
        <v>178</v>
      </c>
      <c r="D251" s="7"/>
      <c r="E251" s="7"/>
      <c r="F251" s="13"/>
    </row>
    <row r="252" spans="2:6" s="9" customFormat="1" ht="6.75" customHeight="1">
      <c r="B252" s="16"/>
      <c r="C252" s="336"/>
      <c r="D252" s="7"/>
      <c r="E252" s="7"/>
      <c r="F252" s="13"/>
    </row>
    <row r="253" spans="2:6" s="9" customFormat="1" ht="6.75" customHeight="1">
      <c r="B253" s="16"/>
      <c r="C253" s="10"/>
      <c r="D253" s="7"/>
      <c r="E253" s="7"/>
      <c r="F253" s="13"/>
    </row>
    <row r="254" spans="2:6" s="9" customFormat="1" ht="6.75" customHeight="1">
      <c r="B254" s="16"/>
      <c r="C254" s="172"/>
      <c r="D254" s="7"/>
      <c r="E254" s="7"/>
      <c r="F254" s="13"/>
    </row>
    <row r="255" spans="2:6" s="9" customFormat="1" ht="6.75" customHeight="1">
      <c r="B255" s="16"/>
      <c r="C255" s="172"/>
      <c r="D255" s="7"/>
      <c r="E255" s="7"/>
      <c r="F255" s="13"/>
    </row>
    <row r="256" spans="2:6" s="9" customFormat="1" ht="6.75" customHeight="1">
      <c r="B256" s="16"/>
      <c r="C256" s="172"/>
      <c r="D256" s="327" t="s">
        <v>309</v>
      </c>
      <c r="E256" s="7"/>
      <c r="F256" s="13"/>
    </row>
    <row r="257" spans="2:6" s="9" customFormat="1" ht="6.75" customHeight="1">
      <c r="B257" s="16"/>
      <c r="C257" s="172"/>
      <c r="D257" s="328"/>
      <c r="E257" s="7"/>
      <c r="F257" s="169"/>
    </row>
    <row r="258" spans="2:6" s="9" customFormat="1" ht="6.75" customHeight="1">
      <c r="B258" s="329" t="s">
        <v>388</v>
      </c>
      <c r="C258" s="172"/>
      <c r="D258" s="346" t="s">
        <v>385</v>
      </c>
      <c r="E258" s="7"/>
      <c r="F258" s="169"/>
    </row>
    <row r="259" spans="2:6" s="9" customFormat="1" ht="6.75" customHeight="1">
      <c r="B259" s="330"/>
      <c r="C259" s="172"/>
      <c r="D259" s="344"/>
      <c r="E259" s="7"/>
      <c r="F259" s="169"/>
    </row>
    <row r="260" spans="2:6" s="9" customFormat="1" ht="6.75" customHeight="1">
      <c r="B260" s="187"/>
      <c r="C260" s="172"/>
      <c r="D260" s="172"/>
      <c r="E260" s="7"/>
      <c r="F260" s="169"/>
    </row>
    <row r="261" spans="2:6" s="9" customFormat="1" ht="6.75" customHeight="1">
      <c r="B261" s="180"/>
      <c r="C261" s="344" t="s">
        <v>389</v>
      </c>
      <c r="D261" s="172"/>
      <c r="E261" s="7"/>
      <c r="F261" s="169"/>
    </row>
    <row r="262" spans="2:6" s="9" customFormat="1" ht="6.75" customHeight="1">
      <c r="B262" s="17"/>
      <c r="C262" s="345"/>
      <c r="D262" s="172"/>
      <c r="E262" s="7"/>
      <c r="F262" s="169"/>
    </row>
    <row r="263" spans="2:6" s="9" customFormat="1" ht="6.75" customHeight="1">
      <c r="B263" s="17"/>
      <c r="C263" s="333" t="s">
        <v>390</v>
      </c>
      <c r="D263" s="172"/>
      <c r="E263" s="7"/>
      <c r="F263" s="169"/>
    </row>
    <row r="264" spans="2:6" s="9" customFormat="1" ht="6.75" customHeight="1">
      <c r="B264" s="331" t="s">
        <v>170</v>
      </c>
      <c r="C264" s="327"/>
      <c r="D264" s="172"/>
      <c r="E264" s="7"/>
      <c r="F264" s="169"/>
    </row>
    <row r="265" spans="2:6" s="9" customFormat="1" ht="6.75" customHeight="1">
      <c r="B265" s="332"/>
      <c r="C265" s="176"/>
      <c r="D265" s="172"/>
      <c r="E265" s="7"/>
      <c r="F265" s="169"/>
    </row>
    <row r="266" spans="2:6" s="9" customFormat="1" ht="6.75" customHeight="1">
      <c r="B266" s="16"/>
      <c r="C266" s="176"/>
      <c r="D266" s="172"/>
      <c r="E266" s="327" t="s">
        <v>309</v>
      </c>
      <c r="F266" s="13"/>
    </row>
    <row r="267" spans="2:6" s="9" customFormat="1" ht="6.75" customHeight="1">
      <c r="B267" s="16"/>
      <c r="C267" s="176"/>
      <c r="D267" s="172"/>
      <c r="E267" s="328"/>
      <c r="F267" s="169"/>
    </row>
    <row r="268" spans="2:6" s="9" customFormat="1" ht="6.75" customHeight="1">
      <c r="B268" s="16"/>
      <c r="C268" s="176"/>
      <c r="D268" s="172"/>
      <c r="E268" s="346" t="s">
        <v>391</v>
      </c>
      <c r="F268" s="169"/>
    </row>
    <row r="269" spans="2:6" s="9" customFormat="1" ht="6.75" customHeight="1">
      <c r="B269" s="16"/>
      <c r="C269" s="188"/>
      <c r="D269" s="172"/>
      <c r="E269" s="344"/>
      <c r="F269" s="169"/>
    </row>
    <row r="270" spans="2:6" s="9" customFormat="1" ht="6.75" customHeight="1">
      <c r="B270" s="12"/>
      <c r="C270" s="176"/>
      <c r="D270" s="172"/>
      <c r="E270" s="182"/>
      <c r="F270" s="169"/>
    </row>
    <row r="271" spans="2:6" s="9" customFormat="1" ht="6.75" customHeight="1">
      <c r="B271" s="12"/>
      <c r="C271" s="335" t="s">
        <v>392</v>
      </c>
      <c r="D271" s="172"/>
      <c r="E271" s="182"/>
      <c r="F271" s="169"/>
    </row>
    <row r="272" spans="2:6" s="9" customFormat="1" ht="6.75" customHeight="1">
      <c r="B272" s="16"/>
      <c r="C272" s="336"/>
      <c r="D272" s="172"/>
      <c r="E272" s="8"/>
      <c r="F272" s="169"/>
    </row>
    <row r="273" spans="2:6" s="9" customFormat="1" ht="6.75" customHeight="1">
      <c r="B273" s="16"/>
      <c r="C273" s="10"/>
      <c r="D273" s="8"/>
      <c r="E273" s="8"/>
      <c r="F273" s="169"/>
    </row>
    <row r="274" spans="2:6" s="9" customFormat="1" ht="6.75" customHeight="1">
      <c r="B274" s="16"/>
      <c r="C274" s="8"/>
      <c r="D274" s="8"/>
      <c r="E274" s="8"/>
      <c r="F274" s="169"/>
    </row>
    <row r="275" spans="2:6" s="9" customFormat="1" ht="6.75" customHeight="1">
      <c r="B275" s="16"/>
      <c r="C275" s="172"/>
      <c r="D275" s="182"/>
      <c r="E275" s="8"/>
      <c r="F275" s="169"/>
    </row>
    <row r="276" spans="2:6" s="9" customFormat="1" ht="6.75" customHeight="1">
      <c r="B276" s="16"/>
      <c r="C276" s="172"/>
      <c r="D276" s="344" t="s">
        <v>394</v>
      </c>
      <c r="E276" s="8"/>
      <c r="F276" s="169"/>
    </row>
    <row r="277" spans="2:6" s="9" customFormat="1" ht="6.75" customHeight="1">
      <c r="B277" s="16"/>
      <c r="C277" s="172"/>
      <c r="D277" s="345"/>
      <c r="E277" s="8"/>
      <c r="F277" s="169"/>
    </row>
    <row r="278" spans="2:6" s="9" customFormat="1" ht="6.75" customHeight="1">
      <c r="B278" s="16"/>
      <c r="C278" s="172"/>
      <c r="D278" s="333" t="s">
        <v>395</v>
      </c>
      <c r="E278" s="8"/>
      <c r="F278" s="169"/>
    </row>
    <row r="279" spans="2:6" s="9" customFormat="1" ht="6.75" customHeight="1">
      <c r="B279" s="16"/>
      <c r="C279" s="172"/>
      <c r="D279" s="327"/>
      <c r="E279" s="8"/>
      <c r="F279" s="169"/>
    </row>
    <row r="280" spans="2:6" s="9" customFormat="1" ht="6.75" customHeight="1">
      <c r="B280" s="12"/>
      <c r="C280" s="172"/>
      <c r="D280" s="93"/>
      <c r="E280" s="8"/>
      <c r="F280" s="169"/>
    </row>
    <row r="281" spans="2:6" s="9" customFormat="1" ht="6.75" customHeight="1">
      <c r="B281" s="12"/>
      <c r="C281" s="343" t="s">
        <v>393</v>
      </c>
      <c r="D281" s="93"/>
      <c r="E281" s="8"/>
      <c r="F281" s="169"/>
    </row>
    <row r="282" spans="2:6" s="9" customFormat="1" ht="6.75" customHeight="1">
      <c r="B282" s="16"/>
      <c r="C282" s="347"/>
      <c r="D282" s="93"/>
      <c r="E282" s="8"/>
      <c r="F282" s="181"/>
    </row>
    <row r="283" spans="2:6" s="9" customFormat="1" ht="6.75" customHeight="1">
      <c r="B283" s="16"/>
      <c r="C283" s="189"/>
      <c r="D283" s="7"/>
      <c r="E283" s="8"/>
      <c r="F283" s="181"/>
    </row>
    <row r="284" spans="2:6" s="9" customFormat="1" ht="6.75" customHeight="1">
      <c r="B284" s="16"/>
      <c r="C284" s="22"/>
      <c r="D284" s="7"/>
      <c r="E284" s="8"/>
      <c r="F284" s="181"/>
    </row>
    <row r="285" spans="2:6" s="9" customFormat="1" ht="6.75" customHeight="1">
      <c r="B285" s="16"/>
      <c r="C285" s="176"/>
      <c r="D285" s="174"/>
      <c r="E285" s="8"/>
      <c r="F285" s="339" t="s">
        <v>309</v>
      </c>
    </row>
    <row r="286" spans="2:6" s="9" customFormat="1" ht="6.75" customHeight="1">
      <c r="B286" s="16"/>
      <c r="C286" s="176"/>
      <c r="D286" s="174"/>
      <c r="E286" s="8"/>
      <c r="F286" s="340"/>
    </row>
    <row r="287" spans="2:6" s="9" customFormat="1" ht="6.75" customHeight="1">
      <c r="B287" s="190"/>
      <c r="C287" s="176"/>
      <c r="D287" s="174"/>
      <c r="E287" s="8"/>
      <c r="F287" s="341" t="s">
        <v>404</v>
      </c>
    </row>
    <row r="288" spans="2:6" s="9" customFormat="1" ht="6.75" customHeight="1">
      <c r="B288" s="190"/>
      <c r="C288" s="176"/>
      <c r="D288" s="174"/>
      <c r="E288" s="8"/>
      <c r="F288" s="339"/>
    </row>
    <row r="289" spans="2:6" s="9" customFormat="1" ht="6.75" customHeight="1">
      <c r="B289" s="12"/>
      <c r="C289" s="335" t="s">
        <v>396</v>
      </c>
      <c r="D289" s="7"/>
      <c r="E289" s="8"/>
      <c r="F289" s="181"/>
    </row>
    <row r="290" spans="2:6" s="9" customFormat="1" ht="6.75" customHeight="1">
      <c r="B290" s="16"/>
      <c r="C290" s="336"/>
      <c r="D290" s="7"/>
      <c r="E290" s="8"/>
      <c r="F290" s="181"/>
    </row>
    <row r="291" spans="2:6" s="9" customFormat="1" ht="6.75" customHeight="1">
      <c r="B291" s="16"/>
      <c r="C291" s="10"/>
      <c r="D291" s="7"/>
      <c r="E291" s="8"/>
      <c r="F291" s="181"/>
    </row>
    <row r="292" spans="2:6" s="9" customFormat="1" ht="6.75" customHeight="1">
      <c r="B292" s="16"/>
      <c r="C292" s="172"/>
      <c r="D292" s="7"/>
      <c r="E292" s="8"/>
      <c r="F292" s="181"/>
    </row>
    <row r="293" spans="2:6" s="9" customFormat="1" ht="6.75" customHeight="1">
      <c r="B293" s="16"/>
      <c r="C293" s="172"/>
      <c r="D293" s="7"/>
      <c r="E293" s="8"/>
      <c r="F293" s="181"/>
    </row>
    <row r="294" spans="2:6" s="9" customFormat="1" ht="6.75" customHeight="1">
      <c r="B294" s="16"/>
      <c r="C294" s="172"/>
      <c r="D294" s="327" t="s">
        <v>397</v>
      </c>
      <c r="E294" s="8"/>
      <c r="F294" s="181"/>
    </row>
    <row r="295" spans="2:6" s="9" customFormat="1" ht="6.75" customHeight="1">
      <c r="B295" s="16"/>
      <c r="C295" s="172"/>
      <c r="D295" s="328"/>
      <c r="E295" s="8"/>
      <c r="F295" s="181"/>
    </row>
    <row r="296" spans="2:6" s="9" customFormat="1" ht="6.75" customHeight="1">
      <c r="B296" s="16"/>
      <c r="C296" s="172"/>
      <c r="D296" s="346" t="s">
        <v>398</v>
      </c>
      <c r="E296" s="8"/>
      <c r="F296" s="181"/>
    </row>
    <row r="297" spans="2:6" s="9" customFormat="1" ht="6.75" customHeight="1">
      <c r="B297" s="16"/>
      <c r="C297" s="172"/>
      <c r="D297" s="344"/>
      <c r="E297" s="8"/>
      <c r="F297" s="181"/>
    </row>
    <row r="298" spans="2:6" s="9" customFormat="1" ht="6.75" customHeight="1">
      <c r="B298" s="12"/>
      <c r="C298" s="172"/>
      <c r="D298" s="172"/>
      <c r="E298" s="8"/>
      <c r="F298" s="181"/>
    </row>
    <row r="299" spans="2:6" s="9" customFormat="1" ht="6.75" customHeight="1">
      <c r="B299" s="12"/>
      <c r="C299" s="343" t="s">
        <v>185</v>
      </c>
      <c r="D299" s="172"/>
      <c r="E299" s="8"/>
      <c r="F299" s="169"/>
    </row>
    <row r="300" spans="2:6" s="9" customFormat="1" ht="6.75" customHeight="1">
      <c r="B300" s="16"/>
      <c r="C300" s="347"/>
      <c r="D300" s="172"/>
      <c r="E300" s="8"/>
      <c r="F300" s="169"/>
    </row>
    <row r="301" spans="2:6" s="9" customFormat="1" ht="6.75" customHeight="1">
      <c r="B301" s="16"/>
      <c r="C301" s="176"/>
      <c r="D301" s="172"/>
      <c r="E301" s="8"/>
      <c r="F301" s="169"/>
    </row>
    <row r="302" spans="2:6" s="9" customFormat="1" ht="6.75" customHeight="1">
      <c r="B302" s="16"/>
      <c r="C302" s="176"/>
      <c r="D302" s="172"/>
      <c r="E302" s="8"/>
      <c r="F302" s="169"/>
    </row>
    <row r="303" spans="2:6" s="9" customFormat="1" ht="6.75" customHeight="1">
      <c r="B303" s="16"/>
      <c r="C303" s="176"/>
      <c r="D303" s="172"/>
      <c r="E303" s="8"/>
      <c r="F303" s="169"/>
    </row>
    <row r="304" spans="2:6" s="9" customFormat="1" ht="6.75" customHeight="1">
      <c r="B304" s="16"/>
      <c r="C304" s="176"/>
      <c r="D304" s="172"/>
      <c r="E304" s="344" t="s">
        <v>172</v>
      </c>
      <c r="F304" s="13"/>
    </row>
    <row r="305" spans="2:6" s="9" customFormat="1" ht="6.75" customHeight="1">
      <c r="B305" s="16"/>
      <c r="C305" s="176"/>
      <c r="D305" s="172"/>
      <c r="E305" s="345"/>
      <c r="F305" s="13"/>
    </row>
    <row r="306" spans="2:6" s="9" customFormat="1" ht="6.75" customHeight="1">
      <c r="B306" s="329" t="s">
        <v>399</v>
      </c>
      <c r="C306" s="176"/>
      <c r="D306" s="172"/>
      <c r="E306" s="333" t="s">
        <v>371</v>
      </c>
      <c r="F306" s="169"/>
    </row>
    <row r="307" spans="2:6" s="9" customFormat="1" ht="6.75" customHeight="1">
      <c r="B307" s="330"/>
      <c r="C307" s="188"/>
      <c r="D307" s="172"/>
      <c r="E307" s="327"/>
      <c r="F307" s="169"/>
    </row>
    <row r="308" spans="2:6" s="9" customFormat="1" ht="6.75" customHeight="1">
      <c r="B308" s="187"/>
      <c r="C308" s="176"/>
      <c r="D308" s="172"/>
      <c r="E308" s="7"/>
      <c r="F308" s="169"/>
    </row>
    <row r="309" spans="2:6" s="9" customFormat="1" ht="6.75" customHeight="1">
      <c r="B309" s="180"/>
      <c r="C309" s="327" t="s">
        <v>401</v>
      </c>
      <c r="D309" s="172"/>
      <c r="E309" s="7"/>
      <c r="F309" s="169"/>
    </row>
    <row r="310" spans="2:6" s="9" customFormat="1" ht="6.75" customHeight="1">
      <c r="B310" s="17"/>
      <c r="C310" s="328"/>
      <c r="D310" s="172"/>
      <c r="E310" s="7"/>
      <c r="F310" s="169"/>
    </row>
    <row r="311" spans="2:6" s="9" customFormat="1" ht="6.75" customHeight="1">
      <c r="B311" s="17"/>
      <c r="C311" s="346" t="s">
        <v>402</v>
      </c>
      <c r="D311" s="8"/>
      <c r="E311" s="7"/>
      <c r="F311" s="169"/>
    </row>
    <row r="312" spans="2:6" s="9" customFormat="1" ht="6.75" customHeight="1">
      <c r="B312" s="331" t="s">
        <v>400</v>
      </c>
      <c r="C312" s="344"/>
      <c r="D312" s="8"/>
      <c r="E312" s="7"/>
      <c r="F312" s="169"/>
    </row>
    <row r="313" spans="2:6" s="9" customFormat="1" ht="6.75" customHeight="1">
      <c r="B313" s="332"/>
      <c r="C313" s="172"/>
      <c r="D313" s="182"/>
      <c r="E313" s="7"/>
      <c r="F313" s="169"/>
    </row>
    <row r="314" spans="2:6" s="9" customFormat="1" ht="6.75" customHeight="1">
      <c r="B314" s="16"/>
      <c r="C314" s="172"/>
      <c r="D314" s="344" t="s">
        <v>172</v>
      </c>
      <c r="E314" s="7"/>
      <c r="F314" s="169"/>
    </row>
    <row r="315" spans="2:6" s="9" customFormat="1" ht="6.75" customHeight="1">
      <c r="B315" s="16"/>
      <c r="C315" s="172"/>
      <c r="D315" s="345"/>
      <c r="E315" s="7"/>
      <c r="F315" s="169"/>
    </row>
    <row r="316" spans="2:6" s="9" customFormat="1" ht="6.75" customHeight="1">
      <c r="B316" s="16"/>
      <c r="C316" s="172"/>
      <c r="D316" s="333" t="s">
        <v>403</v>
      </c>
      <c r="E316" s="7"/>
      <c r="F316" s="169"/>
    </row>
    <row r="317" spans="2:6" s="9" customFormat="1" ht="6.75" customHeight="1">
      <c r="B317" s="16"/>
      <c r="C317" s="172"/>
      <c r="D317" s="327"/>
      <c r="E317" s="7"/>
      <c r="F317" s="169"/>
    </row>
    <row r="318" spans="2:6" s="9" customFormat="1" ht="6.75" customHeight="1">
      <c r="B318" s="12"/>
      <c r="C318" s="172"/>
      <c r="D318" s="93"/>
      <c r="E318" s="7"/>
      <c r="F318" s="169"/>
    </row>
    <row r="319" spans="2:6" s="9" customFormat="1" ht="6.75" customHeight="1">
      <c r="B319" s="12"/>
      <c r="C319" s="343" t="s">
        <v>171</v>
      </c>
      <c r="D319" s="93"/>
      <c r="E319" s="7"/>
      <c r="F319" s="169"/>
    </row>
    <row r="320" spans="2:6" s="9" customFormat="1" ht="6.75" customHeight="1">
      <c r="B320" s="16"/>
      <c r="C320" s="347"/>
      <c r="D320" s="93"/>
      <c r="E320" s="7"/>
      <c r="F320" s="169"/>
    </row>
    <row r="321" spans="2:6" s="9" customFormat="1" ht="6.75" customHeight="1" thickBot="1">
      <c r="B321" s="191"/>
      <c r="C321" s="20"/>
      <c r="D321" s="19"/>
      <c r="E321" s="20"/>
      <c r="F321" s="21"/>
    </row>
    <row r="322" spans="1:5" ht="6.75" customHeight="1" thickTop="1">
      <c r="A322" s="1"/>
      <c r="B322" s="168"/>
      <c r="C322" s="7"/>
      <c r="D322" s="22"/>
      <c r="E322" s="81"/>
    </row>
    <row r="323" spans="1:5" ht="6.75" customHeight="1" thickBot="1">
      <c r="A323" s="1"/>
      <c r="B323" s="168"/>
      <c r="C323" s="7"/>
      <c r="D323" s="22"/>
      <c r="E323" s="81"/>
    </row>
    <row r="324" spans="2:9" s="9" customFormat="1" ht="16.5" customHeight="1" thickTop="1">
      <c r="B324" s="351" t="s">
        <v>301</v>
      </c>
      <c r="C324" s="351"/>
      <c r="D324" s="351"/>
      <c r="E324" s="351"/>
      <c r="F324" s="351"/>
      <c r="G324" s="352"/>
      <c r="H324" s="352"/>
      <c r="I324" s="132"/>
    </row>
    <row r="325" spans="2:9" s="9" customFormat="1" ht="13.5" customHeight="1">
      <c r="B325" s="133" t="s">
        <v>3</v>
      </c>
      <c r="C325" s="353"/>
      <c r="D325" s="350"/>
      <c r="E325" s="350"/>
      <c r="F325" s="350"/>
      <c r="G325" s="350"/>
      <c r="H325" s="350"/>
      <c r="I325" s="354"/>
    </row>
    <row r="326" spans="2:9" s="9" customFormat="1" ht="13.5" customHeight="1" thickBot="1">
      <c r="B326" s="134" t="s">
        <v>140</v>
      </c>
      <c r="C326" s="355"/>
      <c r="D326" s="335"/>
      <c r="E326" s="335"/>
      <c r="F326" s="335"/>
      <c r="G326" s="335"/>
      <c r="H326" s="335"/>
      <c r="I326" s="356"/>
    </row>
    <row r="327" spans="2:9" s="9" customFormat="1" ht="19.5" customHeight="1" thickBot="1">
      <c r="B327" s="135" t="s">
        <v>123</v>
      </c>
      <c r="C327" s="136" t="s">
        <v>317</v>
      </c>
      <c r="D327" s="136" t="s">
        <v>318</v>
      </c>
      <c r="E327" s="137" t="s">
        <v>174</v>
      </c>
      <c r="F327" s="138" t="s">
        <v>125</v>
      </c>
      <c r="G327" s="139" t="s">
        <v>126</v>
      </c>
      <c r="H327" s="140" t="s">
        <v>22</v>
      </c>
      <c r="I327" s="141" t="s">
        <v>0</v>
      </c>
    </row>
    <row r="328" spans="2:9" s="9" customFormat="1" ht="19.5" customHeight="1">
      <c r="B328" s="142" t="s">
        <v>316</v>
      </c>
      <c r="C328" s="143"/>
      <c r="D328" s="144" t="s">
        <v>408</v>
      </c>
      <c r="E328" s="145" t="s">
        <v>405</v>
      </c>
      <c r="F328" s="146" t="s">
        <v>410</v>
      </c>
      <c r="G328" s="147"/>
      <c r="H328" s="147" t="s">
        <v>128</v>
      </c>
      <c r="I328" s="148" t="s">
        <v>12</v>
      </c>
    </row>
    <row r="329" spans="2:9" s="9" customFormat="1" ht="19.5" customHeight="1">
      <c r="B329" s="142" t="s">
        <v>173</v>
      </c>
      <c r="C329" s="149" t="s">
        <v>409</v>
      </c>
      <c r="D329" s="150"/>
      <c r="E329" s="151" t="s">
        <v>407</v>
      </c>
      <c r="F329" s="149" t="s">
        <v>411</v>
      </c>
      <c r="G329" s="152"/>
      <c r="H329" s="152" t="s">
        <v>129</v>
      </c>
      <c r="I329" s="153" t="s">
        <v>14</v>
      </c>
    </row>
    <row r="330" spans="2:9" s="9" customFormat="1" ht="19.5" customHeight="1" thickBot="1">
      <c r="B330" s="154" t="s">
        <v>168</v>
      </c>
      <c r="C330" s="155" t="s">
        <v>364</v>
      </c>
      <c r="D330" s="156" t="s">
        <v>406</v>
      </c>
      <c r="E330" s="157"/>
      <c r="F330" s="155" t="s">
        <v>341</v>
      </c>
      <c r="G330" s="158"/>
      <c r="H330" s="158" t="s">
        <v>127</v>
      </c>
      <c r="I330" s="159" t="s">
        <v>11</v>
      </c>
    </row>
    <row r="331" spans="1:5" ht="6.75" customHeight="1" thickTop="1">
      <c r="A331" s="1"/>
      <c r="B331" s="168"/>
      <c r="C331" s="7"/>
      <c r="D331" s="22"/>
      <c r="E331" s="81"/>
    </row>
    <row r="332" spans="1:5" ht="6.75" customHeight="1" thickBot="1">
      <c r="A332" s="1"/>
      <c r="B332" s="168"/>
      <c r="C332" s="7"/>
      <c r="D332" s="22"/>
      <c r="E332" s="81"/>
    </row>
    <row r="333" spans="2:8" s="9" customFormat="1" ht="16.5" customHeight="1" thickTop="1">
      <c r="B333" s="337" t="s">
        <v>301</v>
      </c>
      <c r="C333" s="338"/>
      <c r="D333" s="338"/>
      <c r="E333" s="123"/>
      <c r="F333" s="81"/>
      <c r="G333" s="96"/>
      <c r="H333" s="96"/>
    </row>
    <row r="334" spans="2:8" s="9" customFormat="1" ht="6.75" customHeight="1">
      <c r="B334" s="334" t="s">
        <v>3</v>
      </c>
      <c r="C334" s="7"/>
      <c r="D334" s="7"/>
      <c r="E334" s="13"/>
      <c r="F334" s="81"/>
      <c r="G334" s="96"/>
      <c r="H334" s="96"/>
    </row>
    <row r="335" spans="2:8" s="9" customFormat="1" ht="6.75" customHeight="1">
      <c r="B335" s="334"/>
      <c r="C335" s="7"/>
      <c r="D335" s="7"/>
      <c r="E335" s="13"/>
      <c r="F335" s="81"/>
      <c r="G335" s="96"/>
      <c r="H335" s="96"/>
    </row>
    <row r="336" spans="2:8" s="9" customFormat="1" ht="6.75" customHeight="1">
      <c r="B336" s="348" t="s">
        <v>44</v>
      </c>
      <c r="C336" s="7"/>
      <c r="D336" s="7"/>
      <c r="E336" s="13"/>
      <c r="F336" s="81"/>
      <c r="G336" s="96"/>
      <c r="H336" s="96"/>
    </row>
    <row r="337" spans="2:8" s="9" customFormat="1" ht="6.75" customHeight="1" thickBot="1">
      <c r="B337" s="349"/>
      <c r="C337" s="14"/>
      <c r="D337" s="14"/>
      <c r="E337" s="15"/>
      <c r="F337" s="81"/>
      <c r="G337" s="96"/>
      <c r="H337" s="96"/>
    </row>
    <row r="338" spans="2:8" s="9" customFormat="1" ht="6.75" customHeight="1">
      <c r="B338" s="12"/>
      <c r="C338" s="7"/>
      <c r="D338" s="7"/>
      <c r="E338" s="13"/>
      <c r="F338" s="81"/>
      <c r="G338" s="96"/>
      <c r="H338" s="96"/>
    </row>
    <row r="339" spans="2:8" s="9" customFormat="1" ht="6.75" customHeight="1">
      <c r="B339" s="12"/>
      <c r="C339" s="335" t="s">
        <v>412</v>
      </c>
      <c r="D339" s="7"/>
      <c r="E339" s="13"/>
      <c r="F339" s="81"/>
      <c r="G339" s="96"/>
      <c r="H339" s="96"/>
    </row>
    <row r="340" spans="2:8" s="9" customFormat="1" ht="6.75" customHeight="1">
      <c r="B340" s="12"/>
      <c r="C340" s="336"/>
      <c r="D340" s="7"/>
      <c r="E340" s="169"/>
      <c r="F340" s="81"/>
      <c r="G340" s="96"/>
      <c r="H340" s="96"/>
    </row>
    <row r="341" spans="2:8" s="9" customFormat="1" ht="6.75" customHeight="1">
      <c r="B341" s="16"/>
      <c r="C341" s="170"/>
      <c r="D341" s="7"/>
      <c r="E341" s="169"/>
      <c r="F341" s="81"/>
      <c r="G341" s="96"/>
      <c r="H341" s="96"/>
    </row>
    <row r="342" spans="2:8" s="9" customFormat="1" ht="6.75" customHeight="1">
      <c r="B342" s="171"/>
      <c r="C342" s="172"/>
      <c r="D342" s="7"/>
      <c r="E342" s="169"/>
      <c r="F342" s="81"/>
      <c r="G342" s="96"/>
      <c r="H342" s="96"/>
    </row>
    <row r="343" spans="2:8" s="9" customFormat="1" ht="6.75" customHeight="1">
      <c r="B343" s="16"/>
      <c r="C343" s="172"/>
      <c r="D343" s="327" t="s">
        <v>413</v>
      </c>
      <c r="E343" s="169"/>
      <c r="F343" s="81"/>
      <c r="G343" s="96"/>
      <c r="H343" s="96"/>
    </row>
    <row r="344" spans="2:8" s="9" customFormat="1" ht="6.75" customHeight="1">
      <c r="B344" s="171"/>
      <c r="C344" s="172"/>
      <c r="D344" s="328"/>
      <c r="E344" s="169"/>
      <c r="F344" s="81"/>
      <c r="G344" s="96"/>
      <c r="H344" s="96"/>
    </row>
    <row r="345" spans="2:8" s="9" customFormat="1" ht="6.75" customHeight="1">
      <c r="B345" s="329" t="s">
        <v>154</v>
      </c>
      <c r="C345" s="172"/>
      <c r="D345" s="346" t="s">
        <v>364</v>
      </c>
      <c r="E345" s="169"/>
      <c r="F345" s="81"/>
      <c r="G345" s="96"/>
      <c r="H345" s="96"/>
    </row>
    <row r="346" spans="2:8" s="9" customFormat="1" ht="6.75" customHeight="1">
      <c r="B346" s="330"/>
      <c r="C346" s="8"/>
      <c r="D346" s="344"/>
      <c r="E346" s="169"/>
      <c r="F346" s="81"/>
      <c r="G346" s="96"/>
      <c r="H346" s="96"/>
    </row>
    <row r="347" spans="2:8" s="9" customFormat="1" ht="6.75" customHeight="1">
      <c r="B347" s="17"/>
      <c r="C347" s="343" t="s">
        <v>415</v>
      </c>
      <c r="D347" s="8"/>
      <c r="E347" s="169"/>
      <c r="F347" s="81"/>
      <c r="G347" s="96"/>
      <c r="H347" s="96"/>
    </row>
    <row r="348" spans="2:8" s="9" customFormat="1" ht="6.75" customHeight="1">
      <c r="B348" s="17"/>
      <c r="C348" s="347"/>
      <c r="D348" s="8"/>
      <c r="E348" s="169"/>
      <c r="F348" s="81"/>
      <c r="G348" s="96"/>
      <c r="H348" s="96"/>
    </row>
    <row r="349" spans="2:8" s="9" customFormat="1" ht="6.75" customHeight="1">
      <c r="B349" s="331" t="s">
        <v>414</v>
      </c>
      <c r="C349" s="333" t="s">
        <v>408</v>
      </c>
      <c r="D349" s="8"/>
      <c r="E349" s="169"/>
      <c r="F349" s="81"/>
      <c r="G349" s="96"/>
      <c r="H349" s="96"/>
    </row>
    <row r="350" spans="2:8" s="9" customFormat="1" ht="6.75" customHeight="1">
      <c r="B350" s="332"/>
      <c r="C350" s="327"/>
      <c r="D350" s="8"/>
      <c r="E350" s="169"/>
      <c r="F350" s="81"/>
      <c r="G350" s="96"/>
      <c r="H350" s="96"/>
    </row>
    <row r="351" spans="2:8" s="9" customFormat="1" ht="6.75" customHeight="1">
      <c r="B351" s="16"/>
      <c r="C351" s="174"/>
      <c r="D351" s="8"/>
      <c r="E351" s="339" t="s">
        <v>416</v>
      </c>
      <c r="F351" s="81"/>
      <c r="G351" s="96"/>
      <c r="H351" s="96"/>
    </row>
    <row r="352" spans="2:8" s="9" customFormat="1" ht="6.75" customHeight="1">
      <c r="B352" s="16"/>
      <c r="C352" s="174"/>
      <c r="D352" s="8"/>
      <c r="E352" s="340"/>
      <c r="F352" s="81"/>
      <c r="G352" s="96"/>
      <c r="H352" s="96"/>
    </row>
    <row r="353" spans="2:8" s="9" customFormat="1" ht="6.75" customHeight="1">
      <c r="B353" s="16"/>
      <c r="C353" s="174"/>
      <c r="D353" s="8"/>
      <c r="E353" s="341" t="s">
        <v>377</v>
      </c>
      <c r="F353" s="81"/>
      <c r="G353" s="96"/>
      <c r="H353" s="96"/>
    </row>
    <row r="354" spans="2:8" s="9" customFormat="1" ht="6.75" customHeight="1">
      <c r="B354" s="16"/>
      <c r="C354" s="7"/>
      <c r="D354" s="8"/>
      <c r="E354" s="339"/>
      <c r="F354" s="81"/>
      <c r="G354" s="96"/>
      <c r="H354" s="96"/>
    </row>
    <row r="355" spans="2:8" s="9" customFormat="1" ht="6.75" customHeight="1">
      <c r="B355" s="16"/>
      <c r="C355" s="335" t="s">
        <v>417</v>
      </c>
      <c r="D355" s="8"/>
      <c r="E355" s="169"/>
      <c r="F355" s="81"/>
      <c r="G355" s="96"/>
      <c r="H355" s="96"/>
    </row>
    <row r="356" spans="2:8" s="9" customFormat="1" ht="6.75" customHeight="1">
      <c r="B356" s="16"/>
      <c r="C356" s="336"/>
      <c r="D356" s="8"/>
      <c r="E356" s="169"/>
      <c r="F356" s="81"/>
      <c r="G356" s="96"/>
      <c r="H356" s="96"/>
    </row>
    <row r="357" spans="2:8" s="9" customFormat="1" ht="6.75" customHeight="1">
      <c r="B357" s="16"/>
      <c r="C357" s="342"/>
      <c r="D357" s="8"/>
      <c r="E357" s="169"/>
      <c r="F357" s="81"/>
      <c r="G357" s="96"/>
      <c r="H357" s="96"/>
    </row>
    <row r="358" spans="2:8" s="9" customFormat="1" ht="6.75" customHeight="1">
      <c r="B358" s="16"/>
      <c r="C358" s="343"/>
      <c r="D358" s="8"/>
      <c r="E358" s="169"/>
      <c r="F358" s="81"/>
      <c r="G358" s="96"/>
      <c r="H358" s="96"/>
    </row>
    <row r="359" spans="2:8" s="9" customFormat="1" ht="6.75" customHeight="1">
      <c r="B359" s="12"/>
      <c r="C359" s="172"/>
      <c r="D359" s="344" t="s">
        <v>416</v>
      </c>
      <c r="E359" s="169"/>
      <c r="F359" s="81"/>
      <c r="G359" s="96"/>
      <c r="H359" s="96"/>
    </row>
    <row r="360" spans="2:8" s="9" customFormat="1" ht="6.75" customHeight="1">
      <c r="B360" s="175"/>
      <c r="C360" s="172"/>
      <c r="D360" s="345"/>
      <c r="E360" s="169"/>
      <c r="F360" s="81"/>
      <c r="G360" s="96"/>
      <c r="H360" s="96"/>
    </row>
    <row r="361" spans="2:8" s="9" customFormat="1" ht="6.75" customHeight="1">
      <c r="B361" s="16"/>
      <c r="C361" s="172"/>
      <c r="D361" s="333" t="s">
        <v>418</v>
      </c>
      <c r="E361" s="169"/>
      <c r="F361" s="81"/>
      <c r="G361" s="96"/>
      <c r="H361" s="96"/>
    </row>
    <row r="362" spans="2:8" s="9" customFormat="1" ht="6.75" customHeight="1">
      <c r="B362" s="16"/>
      <c r="C362" s="8"/>
      <c r="D362" s="327"/>
      <c r="E362" s="169"/>
      <c r="F362" s="81"/>
      <c r="G362" s="96"/>
      <c r="H362" s="96"/>
    </row>
    <row r="363" spans="2:8" s="9" customFormat="1" ht="6.75" customHeight="1">
      <c r="B363" s="16"/>
      <c r="C363" s="343" t="s">
        <v>332</v>
      </c>
      <c r="D363" s="7"/>
      <c r="E363" s="169"/>
      <c r="F363" s="81"/>
      <c r="G363" s="96"/>
      <c r="H363" s="96"/>
    </row>
    <row r="364" spans="2:8" s="9" customFormat="1" ht="6.75" customHeight="1">
      <c r="B364" s="16"/>
      <c r="C364" s="347"/>
      <c r="D364" s="7"/>
      <c r="E364" s="169"/>
      <c r="F364" s="81"/>
      <c r="G364" s="96"/>
      <c r="H364" s="96"/>
    </row>
    <row r="365" spans="2:8" s="9" customFormat="1" ht="6.75" customHeight="1" thickBot="1">
      <c r="B365" s="18"/>
      <c r="C365" s="19"/>
      <c r="D365" s="20"/>
      <c r="E365" s="21"/>
      <c r="F365" s="81"/>
      <c r="G365" s="96"/>
      <c r="H365" s="96"/>
    </row>
    <row r="366" spans="1:5" ht="6.75" customHeight="1" thickTop="1">
      <c r="A366" s="1"/>
      <c r="B366" s="168"/>
      <c r="C366" s="7"/>
      <c r="D366" s="22"/>
      <c r="E366" s="81"/>
    </row>
    <row r="367" ht="6.75" customHeight="1" thickBot="1"/>
    <row r="368" spans="2:8" s="9" customFormat="1" ht="16.5" customHeight="1" thickTop="1">
      <c r="B368" s="337" t="s">
        <v>301</v>
      </c>
      <c r="C368" s="338"/>
      <c r="D368" s="338"/>
      <c r="E368" s="123"/>
      <c r="F368" s="7"/>
      <c r="G368" s="96"/>
      <c r="H368" s="96"/>
    </row>
    <row r="369" spans="2:8" s="9" customFormat="1" ht="6.75" customHeight="1">
      <c r="B369" s="334" t="s">
        <v>3</v>
      </c>
      <c r="C369" s="7"/>
      <c r="D369" s="7"/>
      <c r="E369" s="13"/>
      <c r="F369" s="81"/>
      <c r="G369" s="96"/>
      <c r="H369" s="96"/>
    </row>
    <row r="370" spans="2:8" s="9" customFormat="1" ht="6.75" customHeight="1">
      <c r="B370" s="334"/>
      <c r="C370" s="7"/>
      <c r="D370" s="7"/>
      <c r="E370" s="13"/>
      <c r="F370" s="81"/>
      <c r="G370" s="96"/>
      <c r="H370" s="96"/>
    </row>
    <row r="371" spans="2:8" s="9" customFormat="1" ht="6.75" customHeight="1">
      <c r="B371" s="348" t="s">
        <v>155</v>
      </c>
      <c r="C371" s="7"/>
      <c r="D371" s="7"/>
      <c r="E371" s="13"/>
      <c r="F371" s="81"/>
      <c r="G371" s="96"/>
      <c r="H371" s="96"/>
    </row>
    <row r="372" spans="2:8" s="9" customFormat="1" ht="6.75" customHeight="1" thickBot="1">
      <c r="B372" s="349"/>
      <c r="C372" s="14"/>
      <c r="D372" s="14"/>
      <c r="E372" s="15"/>
      <c r="F372" s="81"/>
      <c r="G372" s="96"/>
      <c r="H372" s="96"/>
    </row>
    <row r="373" spans="1:5" ht="6.75" customHeight="1">
      <c r="A373" s="1"/>
      <c r="B373" s="89"/>
      <c r="C373" s="335" t="s">
        <v>183</v>
      </c>
      <c r="D373" s="7"/>
      <c r="E373" s="13"/>
    </row>
    <row r="374" spans="1:5" ht="6.75" customHeight="1">
      <c r="A374" s="1"/>
      <c r="B374" s="89"/>
      <c r="C374" s="336"/>
      <c r="D374" s="7"/>
      <c r="E374" s="13"/>
    </row>
    <row r="375" spans="1:5" ht="6.75" customHeight="1">
      <c r="A375" s="1"/>
      <c r="B375" s="16"/>
      <c r="C375" s="10"/>
      <c r="D375" s="7"/>
      <c r="E375" s="13"/>
    </row>
    <row r="376" spans="1:5" ht="6.75" customHeight="1">
      <c r="A376" s="1"/>
      <c r="B376" s="16"/>
      <c r="C376" s="8"/>
      <c r="D376" s="7"/>
      <c r="E376" s="13"/>
    </row>
    <row r="377" spans="1:5" ht="6.75" customHeight="1">
      <c r="A377" s="1"/>
      <c r="B377" s="89"/>
      <c r="C377" s="8"/>
      <c r="D377" s="327" t="s">
        <v>320</v>
      </c>
      <c r="E377" s="13"/>
    </row>
    <row r="378" spans="1:5" ht="6.75" customHeight="1">
      <c r="A378" s="1"/>
      <c r="B378" s="89"/>
      <c r="C378" s="8"/>
      <c r="D378" s="328"/>
      <c r="E378" s="13"/>
    </row>
    <row r="379" spans="1:5" ht="6.75" customHeight="1">
      <c r="A379" s="1"/>
      <c r="B379" s="16"/>
      <c r="C379" s="8"/>
      <c r="D379" s="333" t="s">
        <v>359</v>
      </c>
      <c r="E379" s="13"/>
    </row>
    <row r="380" spans="1:5" ht="6.75" customHeight="1">
      <c r="A380" s="1"/>
      <c r="B380" s="16"/>
      <c r="C380" s="8"/>
      <c r="D380" s="327"/>
      <c r="E380" s="13"/>
    </row>
    <row r="381" spans="1:5" ht="6.75" customHeight="1">
      <c r="A381" s="1"/>
      <c r="B381" s="89"/>
      <c r="C381" s="343" t="s">
        <v>319</v>
      </c>
      <c r="D381" s="7"/>
      <c r="E381" s="13"/>
    </row>
    <row r="382" spans="1:5" ht="6.75" customHeight="1">
      <c r="A382" s="1"/>
      <c r="B382" s="89"/>
      <c r="C382" s="347"/>
      <c r="D382" s="7"/>
      <c r="E382" s="13"/>
    </row>
    <row r="383" spans="1:5" ht="6.75" customHeight="1" thickBot="1">
      <c r="A383" s="1"/>
      <c r="B383" s="90"/>
      <c r="C383" s="20"/>
      <c r="D383" s="91"/>
      <c r="E383" s="92"/>
    </row>
    <row r="384" ht="6.75" customHeight="1" thickTop="1"/>
  </sheetData>
  <sheetProtection/>
  <mergeCells count="161">
    <mergeCell ref="D314:D315"/>
    <mergeCell ref="D316:D317"/>
    <mergeCell ref="C319:C320"/>
    <mergeCell ref="B324:H324"/>
    <mergeCell ref="C325:I326"/>
    <mergeCell ref="B368:D368"/>
    <mergeCell ref="B345:B346"/>
    <mergeCell ref="D345:D346"/>
    <mergeCell ref="C347:C348"/>
    <mergeCell ref="B349:B350"/>
    <mergeCell ref="B258:B259"/>
    <mergeCell ref="D258:D259"/>
    <mergeCell ref="B207:B208"/>
    <mergeCell ref="B209:B210"/>
    <mergeCell ref="C214:C215"/>
    <mergeCell ref="C216:C217"/>
    <mergeCell ref="B246:B247"/>
    <mergeCell ref="B248:B249"/>
    <mergeCell ref="C238:C239"/>
    <mergeCell ref="B224:B225"/>
    <mergeCell ref="C191:C192"/>
    <mergeCell ref="D196:D197"/>
    <mergeCell ref="D198:D199"/>
    <mergeCell ref="C201:C202"/>
    <mergeCell ref="C251:C252"/>
    <mergeCell ref="D256:D257"/>
    <mergeCell ref="B206:D206"/>
    <mergeCell ref="D234:D235"/>
    <mergeCell ref="B236:B237"/>
    <mergeCell ref="D236:D237"/>
    <mergeCell ref="C171:C172"/>
    <mergeCell ref="D176:D177"/>
    <mergeCell ref="D178:D179"/>
    <mergeCell ref="C181:C182"/>
    <mergeCell ref="E186:E187"/>
    <mergeCell ref="E188:E189"/>
    <mergeCell ref="C155:C156"/>
    <mergeCell ref="D158:D159"/>
    <mergeCell ref="D160:D161"/>
    <mergeCell ref="C163:C164"/>
    <mergeCell ref="F167:F168"/>
    <mergeCell ref="F169:F170"/>
    <mergeCell ref="C143:C144"/>
    <mergeCell ref="C145:C146"/>
    <mergeCell ref="B146:B147"/>
    <mergeCell ref="E148:E149"/>
    <mergeCell ref="E150:E151"/>
    <mergeCell ref="E152:E153"/>
    <mergeCell ref="C153:C154"/>
    <mergeCell ref="B38:H38"/>
    <mergeCell ref="C39:I40"/>
    <mergeCell ref="C133:C134"/>
    <mergeCell ref="D138:D139"/>
    <mergeCell ref="B140:B141"/>
    <mergeCell ref="D140:D141"/>
    <mergeCell ref="C63:C64"/>
    <mergeCell ref="D78:D79"/>
    <mergeCell ref="B48:B49"/>
    <mergeCell ref="B50:B51"/>
    <mergeCell ref="B2:D2"/>
    <mergeCell ref="B3:B4"/>
    <mergeCell ref="B5:B6"/>
    <mergeCell ref="C7:C8"/>
    <mergeCell ref="D11:D12"/>
    <mergeCell ref="C25:C26"/>
    <mergeCell ref="D13:D14"/>
    <mergeCell ref="B20:D20"/>
    <mergeCell ref="B21:B22"/>
    <mergeCell ref="B23:B24"/>
    <mergeCell ref="C15:C16"/>
    <mergeCell ref="D29:D30"/>
    <mergeCell ref="D31:D32"/>
    <mergeCell ref="C33:C34"/>
    <mergeCell ref="D278:D279"/>
    <mergeCell ref="C281:C282"/>
    <mergeCell ref="C53:C54"/>
    <mergeCell ref="B127:D127"/>
    <mergeCell ref="B128:B129"/>
    <mergeCell ref="B130:B131"/>
    <mergeCell ref="F285:F286"/>
    <mergeCell ref="C263:C264"/>
    <mergeCell ref="B264:B265"/>
    <mergeCell ref="E266:E267"/>
    <mergeCell ref="F287:F288"/>
    <mergeCell ref="C289:C290"/>
    <mergeCell ref="D294:D295"/>
    <mergeCell ref="D296:D297"/>
    <mergeCell ref="C299:C300"/>
    <mergeCell ref="E304:E305"/>
    <mergeCell ref="B306:B307"/>
    <mergeCell ref="E306:E307"/>
    <mergeCell ref="F87:F89"/>
    <mergeCell ref="C65:C66"/>
    <mergeCell ref="E68:E69"/>
    <mergeCell ref="E70:E71"/>
    <mergeCell ref="C73:C74"/>
    <mergeCell ref="D80:D81"/>
    <mergeCell ref="E109:E110"/>
    <mergeCell ref="C112:C113"/>
    <mergeCell ref="F90:F91"/>
    <mergeCell ref="C92:C93"/>
    <mergeCell ref="D97:D98"/>
    <mergeCell ref="D99:D100"/>
    <mergeCell ref="C102:C103"/>
    <mergeCell ref="B109:B110"/>
    <mergeCell ref="C114:C115"/>
    <mergeCell ref="B115:B116"/>
    <mergeCell ref="E107:E108"/>
    <mergeCell ref="C309:C310"/>
    <mergeCell ref="D117:D118"/>
    <mergeCell ref="D119:D120"/>
    <mergeCell ref="C122:C123"/>
    <mergeCell ref="D220:D221"/>
    <mergeCell ref="C222:C223"/>
    <mergeCell ref="B47:D47"/>
    <mergeCell ref="C104:C105"/>
    <mergeCell ref="B105:B106"/>
    <mergeCell ref="C75:C76"/>
    <mergeCell ref="C83:C84"/>
    <mergeCell ref="B99:B100"/>
    <mergeCell ref="D58:D59"/>
    <mergeCell ref="D60:D61"/>
    <mergeCell ref="C224:C225"/>
    <mergeCell ref="B240:B241"/>
    <mergeCell ref="C240:C241"/>
    <mergeCell ref="E226:E227"/>
    <mergeCell ref="B228:B229"/>
    <mergeCell ref="E228:E229"/>
    <mergeCell ref="C230:C231"/>
    <mergeCell ref="B232:B233"/>
    <mergeCell ref="C232:C233"/>
    <mergeCell ref="D379:D380"/>
    <mergeCell ref="C381:C382"/>
    <mergeCell ref="B333:D333"/>
    <mergeCell ref="B334:B335"/>
    <mergeCell ref="B336:B337"/>
    <mergeCell ref="C339:C340"/>
    <mergeCell ref="D343:D344"/>
    <mergeCell ref="D361:D362"/>
    <mergeCell ref="C363:C364"/>
    <mergeCell ref="B371:B372"/>
    <mergeCell ref="E351:E352"/>
    <mergeCell ref="E353:E354"/>
    <mergeCell ref="C355:C356"/>
    <mergeCell ref="C357:C358"/>
    <mergeCell ref="D359:D360"/>
    <mergeCell ref="C261:C262"/>
    <mergeCell ref="C311:C312"/>
    <mergeCell ref="E268:E269"/>
    <mergeCell ref="C271:C272"/>
    <mergeCell ref="D276:D277"/>
    <mergeCell ref="D377:D378"/>
    <mergeCell ref="B60:B61"/>
    <mergeCell ref="B66:B67"/>
    <mergeCell ref="C349:C350"/>
    <mergeCell ref="B369:B370"/>
    <mergeCell ref="C373:C374"/>
    <mergeCell ref="B245:D245"/>
    <mergeCell ref="B312:B313"/>
    <mergeCell ref="D218:D219"/>
    <mergeCell ref="B220:B221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82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7"/>
      <c r="D1" s="7"/>
      <c r="E1" s="22"/>
      <c r="F1" s="81"/>
    </row>
    <row r="2" spans="2:8" s="9" customFormat="1" ht="16.5" customHeight="1" thickTop="1">
      <c r="B2" s="337" t="s">
        <v>301</v>
      </c>
      <c r="C2" s="338"/>
      <c r="D2" s="338"/>
      <c r="E2" s="123"/>
      <c r="F2" s="7"/>
      <c r="G2" s="96"/>
      <c r="H2" s="96"/>
    </row>
    <row r="3" spans="2:8" s="9" customFormat="1" ht="6.75" customHeight="1">
      <c r="B3" s="334" t="s">
        <v>107</v>
      </c>
      <c r="C3" s="7"/>
      <c r="D3" s="7"/>
      <c r="E3" s="13"/>
      <c r="F3" s="81"/>
      <c r="G3" s="96"/>
      <c r="H3" s="96"/>
    </row>
    <row r="4" spans="2:8" s="9" customFormat="1" ht="6.75" customHeight="1">
      <c r="B4" s="334"/>
      <c r="C4" s="7"/>
      <c r="D4" s="7"/>
      <c r="E4" s="13"/>
      <c r="F4" s="81"/>
      <c r="G4" s="96"/>
      <c r="H4" s="96"/>
    </row>
    <row r="5" spans="2:8" s="9" customFormat="1" ht="6.75" customHeight="1">
      <c r="B5" s="348" t="s">
        <v>108</v>
      </c>
      <c r="C5" s="7"/>
      <c r="D5" s="7"/>
      <c r="E5" s="13"/>
      <c r="F5" s="81"/>
      <c r="G5" s="96"/>
      <c r="H5" s="96"/>
    </row>
    <row r="6" spans="2:8" s="9" customFormat="1" ht="6.75" customHeight="1" thickBot="1">
      <c r="B6" s="349"/>
      <c r="C6" s="14"/>
      <c r="D6" s="14"/>
      <c r="E6" s="15"/>
      <c r="F6" s="81"/>
      <c r="G6" s="96"/>
      <c r="H6" s="96"/>
    </row>
    <row r="7" spans="2:6" s="9" customFormat="1" ht="6.75" customHeight="1">
      <c r="B7" s="193"/>
      <c r="C7" s="7"/>
      <c r="D7" s="7"/>
      <c r="E7" s="13"/>
      <c r="F7" s="22"/>
    </row>
    <row r="8" spans="2:6" s="9" customFormat="1" ht="6.75" customHeight="1">
      <c r="B8" s="16"/>
      <c r="C8" s="7"/>
      <c r="D8" s="7"/>
      <c r="E8" s="13"/>
      <c r="F8" s="22"/>
    </row>
    <row r="9" spans="2:6" s="9" customFormat="1" ht="6.75" customHeight="1">
      <c r="B9" s="16"/>
      <c r="C9" s="7"/>
      <c r="D9" s="7"/>
      <c r="E9" s="13"/>
      <c r="F9" s="176"/>
    </row>
    <row r="10" spans="2:6" s="9" customFormat="1" ht="6.75" customHeight="1">
      <c r="B10" s="16"/>
      <c r="C10" s="335" t="s">
        <v>324</v>
      </c>
      <c r="D10" s="7"/>
      <c r="E10" s="13"/>
      <c r="F10" s="177"/>
    </row>
    <row r="11" spans="2:6" s="9" customFormat="1" ht="6.75" customHeight="1">
      <c r="B11" s="16"/>
      <c r="C11" s="336"/>
      <c r="D11" s="7"/>
      <c r="E11" s="169"/>
      <c r="F11" s="176"/>
    </row>
    <row r="12" spans="2:6" s="9" customFormat="1" ht="6.75" customHeight="1">
      <c r="B12" s="16"/>
      <c r="C12" s="342"/>
      <c r="D12" s="7"/>
      <c r="E12" s="169"/>
      <c r="F12" s="176"/>
    </row>
    <row r="13" spans="2:6" s="9" customFormat="1" ht="6.75" customHeight="1">
      <c r="B13" s="16"/>
      <c r="C13" s="343"/>
      <c r="D13" s="7"/>
      <c r="E13" s="169"/>
      <c r="F13" s="178"/>
    </row>
    <row r="14" spans="2:6" s="9" customFormat="1" ht="6.75" customHeight="1">
      <c r="B14" s="16"/>
      <c r="C14" s="172"/>
      <c r="D14" s="327" t="s">
        <v>325</v>
      </c>
      <c r="E14" s="169"/>
      <c r="F14" s="178"/>
    </row>
    <row r="15" spans="2:6" s="9" customFormat="1" ht="6.75" customHeight="1">
      <c r="B15" s="171"/>
      <c r="C15" s="172"/>
      <c r="D15" s="328"/>
      <c r="E15" s="169"/>
      <c r="F15" s="176"/>
    </row>
    <row r="16" spans="2:6" s="9" customFormat="1" ht="6.75" customHeight="1">
      <c r="B16" s="329" t="s">
        <v>419</v>
      </c>
      <c r="C16" s="172"/>
      <c r="D16" s="346" t="s">
        <v>335</v>
      </c>
      <c r="E16" s="169"/>
      <c r="F16" s="176"/>
    </row>
    <row r="17" spans="2:6" s="9" customFormat="1" ht="6.75" customHeight="1">
      <c r="B17" s="330"/>
      <c r="C17" s="8"/>
      <c r="D17" s="344"/>
      <c r="E17" s="169"/>
      <c r="F17" s="176"/>
    </row>
    <row r="18" spans="2:6" s="9" customFormat="1" ht="6.75" customHeight="1">
      <c r="B18" s="17"/>
      <c r="C18" s="343" t="s">
        <v>419</v>
      </c>
      <c r="D18" s="8"/>
      <c r="E18" s="169"/>
      <c r="F18" s="176"/>
    </row>
    <row r="19" spans="2:6" s="9" customFormat="1" ht="6.75" customHeight="1">
      <c r="B19" s="17"/>
      <c r="C19" s="347"/>
      <c r="D19" s="8"/>
      <c r="E19" s="169"/>
      <c r="F19" s="176"/>
    </row>
    <row r="20" spans="2:6" s="9" customFormat="1" ht="6.75" customHeight="1">
      <c r="B20" s="331" t="s">
        <v>330</v>
      </c>
      <c r="C20" s="333" t="s">
        <v>420</v>
      </c>
      <c r="D20" s="8"/>
      <c r="E20" s="169"/>
      <c r="F20" s="176"/>
    </row>
    <row r="21" spans="2:6" s="9" customFormat="1" ht="6.75" customHeight="1">
      <c r="B21" s="332"/>
      <c r="C21" s="327"/>
      <c r="D21" s="8"/>
      <c r="E21" s="169"/>
      <c r="F21" s="179"/>
    </row>
    <row r="22" spans="2:6" s="9" customFormat="1" ht="6.75" customHeight="1">
      <c r="B22" s="173"/>
      <c r="C22" s="174"/>
      <c r="D22" s="8"/>
      <c r="E22" s="339" t="s">
        <v>325</v>
      </c>
      <c r="F22" s="179"/>
    </row>
    <row r="23" spans="2:6" s="9" customFormat="1" ht="6.75" customHeight="1">
      <c r="B23" s="16"/>
      <c r="C23" s="174"/>
      <c r="D23" s="8"/>
      <c r="E23" s="340"/>
      <c r="F23" s="176"/>
    </row>
    <row r="24" spans="2:6" s="9" customFormat="1" ht="6.75" customHeight="1">
      <c r="B24" s="329" t="s">
        <v>327</v>
      </c>
      <c r="C24" s="174"/>
      <c r="D24" s="8"/>
      <c r="E24" s="341" t="s">
        <v>404</v>
      </c>
      <c r="F24" s="179"/>
    </row>
    <row r="25" spans="2:6" s="9" customFormat="1" ht="6.75" customHeight="1">
      <c r="B25" s="330"/>
      <c r="C25" s="7"/>
      <c r="D25" s="8"/>
      <c r="E25" s="339"/>
      <c r="F25" s="81"/>
    </row>
    <row r="26" spans="2:6" s="9" customFormat="1" ht="6.75" customHeight="1">
      <c r="B26" s="17"/>
      <c r="C26" s="335" t="s">
        <v>328</v>
      </c>
      <c r="D26" s="8"/>
      <c r="E26" s="169"/>
      <c r="F26" s="81"/>
    </row>
    <row r="27" spans="2:6" s="9" customFormat="1" ht="6.75" customHeight="1">
      <c r="B27" s="17"/>
      <c r="C27" s="336"/>
      <c r="D27" s="8"/>
      <c r="E27" s="169"/>
      <c r="F27" s="81"/>
    </row>
    <row r="28" spans="2:6" s="9" customFormat="1" ht="6.75" customHeight="1">
      <c r="B28" s="331" t="s">
        <v>328</v>
      </c>
      <c r="C28" s="346" t="s">
        <v>421</v>
      </c>
      <c r="D28" s="8"/>
      <c r="E28" s="169"/>
      <c r="F28" s="81"/>
    </row>
    <row r="29" spans="2:6" s="9" customFormat="1" ht="6.75" customHeight="1">
      <c r="B29" s="332"/>
      <c r="C29" s="344"/>
      <c r="D29" s="8"/>
      <c r="E29" s="169"/>
      <c r="F29" s="81"/>
    </row>
    <row r="30" spans="2:6" s="9" customFormat="1" ht="6.75" customHeight="1">
      <c r="B30" s="12"/>
      <c r="C30" s="172"/>
      <c r="D30" s="344" t="s">
        <v>326</v>
      </c>
      <c r="E30" s="169"/>
      <c r="F30" s="81"/>
    </row>
    <row r="31" spans="2:6" s="9" customFormat="1" ht="6.75" customHeight="1">
      <c r="B31" s="175"/>
      <c r="C31" s="172"/>
      <c r="D31" s="345"/>
      <c r="E31" s="169"/>
      <c r="F31" s="81"/>
    </row>
    <row r="32" spans="2:6" s="9" customFormat="1" ht="6.75" customHeight="1">
      <c r="B32" s="329" t="s">
        <v>329</v>
      </c>
      <c r="C32" s="172"/>
      <c r="D32" s="333" t="s">
        <v>422</v>
      </c>
      <c r="E32" s="169"/>
      <c r="F32" s="81"/>
    </row>
    <row r="33" spans="2:6" s="9" customFormat="1" ht="6.75" customHeight="1">
      <c r="B33" s="330"/>
      <c r="C33" s="8"/>
      <c r="D33" s="327"/>
      <c r="E33" s="169"/>
      <c r="F33" s="81"/>
    </row>
    <row r="34" spans="2:6" s="9" customFormat="1" ht="6.75" customHeight="1">
      <c r="B34" s="17"/>
      <c r="C34" s="343" t="s">
        <v>326</v>
      </c>
      <c r="D34" s="7"/>
      <c r="E34" s="169"/>
      <c r="F34" s="81"/>
    </row>
    <row r="35" spans="2:6" s="9" customFormat="1" ht="6.75" customHeight="1">
      <c r="B35" s="17"/>
      <c r="C35" s="347"/>
      <c r="D35" s="7"/>
      <c r="E35" s="169"/>
      <c r="F35" s="81"/>
    </row>
    <row r="36" spans="2:6" s="9" customFormat="1" ht="6.75" customHeight="1">
      <c r="B36" s="331" t="s">
        <v>326</v>
      </c>
      <c r="C36" s="333" t="s">
        <v>403</v>
      </c>
      <c r="D36" s="7"/>
      <c r="E36" s="169"/>
      <c r="F36" s="22"/>
    </row>
    <row r="37" spans="2:6" s="9" customFormat="1" ht="6.75" customHeight="1">
      <c r="B37" s="332"/>
      <c r="C37" s="327"/>
      <c r="D37" s="7"/>
      <c r="E37" s="169"/>
      <c r="F37" s="22"/>
    </row>
    <row r="38" spans="2:6" s="9" customFormat="1" ht="6.75" customHeight="1" thickBot="1">
      <c r="B38" s="18"/>
      <c r="C38" s="19"/>
      <c r="D38" s="20"/>
      <c r="E38" s="21"/>
      <c r="F38" s="176"/>
    </row>
    <row r="39" spans="2:8" s="9" customFormat="1" ht="6.75" customHeight="1" thickTop="1">
      <c r="B39" s="305"/>
      <c r="C39" s="7"/>
      <c r="D39" s="7"/>
      <c r="E39" s="22"/>
      <c r="F39" s="81"/>
      <c r="G39" s="96"/>
      <c r="H39" s="96"/>
    </row>
    <row r="40" spans="2:8" s="9" customFormat="1" ht="6.75" customHeight="1" thickBot="1">
      <c r="B40" s="305"/>
      <c r="C40" s="7"/>
      <c r="D40" s="7"/>
      <c r="E40" s="22"/>
      <c r="F40" s="81"/>
      <c r="G40" s="96"/>
      <c r="H40" s="96"/>
    </row>
    <row r="41" spans="2:9" s="9" customFormat="1" ht="16.5" customHeight="1" thickTop="1">
      <c r="B41" s="351" t="s">
        <v>301</v>
      </c>
      <c r="C41" s="351"/>
      <c r="D41" s="351"/>
      <c r="E41" s="351"/>
      <c r="F41" s="351"/>
      <c r="G41" s="352"/>
      <c r="H41" s="352"/>
      <c r="I41" s="132"/>
    </row>
    <row r="42" spans="2:9" s="9" customFormat="1" ht="13.5" customHeight="1">
      <c r="B42" s="133" t="s">
        <v>107</v>
      </c>
      <c r="C42" s="353"/>
      <c r="D42" s="350"/>
      <c r="E42" s="350"/>
      <c r="F42" s="350"/>
      <c r="G42" s="350"/>
      <c r="H42" s="350"/>
      <c r="I42" s="354"/>
    </row>
    <row r="43" spans="2:9" s="9" customFormat="1" ht="13.5" customHeight="1" thickBot="1">
      <c r="B43" s="134" t="s">
        <v>141</v>
      </c>
      <c r="C43" s="355"/>
      <c r="D43" s="335"/>
      <c r="E43" s="335"/>
      <c r="F43" s="335"/>
      <c r="G43" s="335"/>
      <c r="H43" s="335"/>
      <c r="I43" s="356"/>
    </row>
    <row r="44" spans="2:9" s="9" customFormat="1" ht="19.5" customHeight="1" thickBot="1">
      <c r="B44" s="135" t="s">
        <v>123</v>
      </c>
      <c r="C44" s="136" t="s">
        <v>321</v>
      </c>
      <c r="D44" s="136" t="s">
        <v>322</v>
      </c>
      <c r="E44" s="137" t="s">
        <v>323</v>
      </c>
      <c r="F44" s="138" t="s">
        <v>125</v>
      </c>
      <c r="G44" s="139" t="s">
        <v>126</v>
      </c>
      <c r="H44" s="140" t="s">
        <v>22</v>
      </c>
      <c r="I44" s="141" t="s">
        <v>0</v>
      </c>
    </row>
    <row r="45" spans="2:9" s="9" customFormat="1" ht="19.5" customHeight="1">
      <c r="B45" s="142" t="s">
        <v>321</v>
      </c>
      <c r="C45" s="143"/>
      <c r="D45" s="144" t="s">
        <v>423</v>
      </c>
      <c r="E45" s="145" t="s">
        <v>333</v>
      </c>
      <c r="F45" s="146" t="s">
        <v>426</v>
      </c>
      <c r="G45" s="147"/>
      <c r="H45" s="147" t="s">
        <v>127</v>
      </c>
      <c r="I45" s="148" t="s">
        <v>11</v>
      </c>
    </row>
    <row r="46" spans="2:9" s="9" customFormat="1" ht="19.5" customHeight="1">
      <c r="B46" s="142" t="s">
        <v>322</v>
      </c>
      <c r="C46" s="149" t="s">
        <v>425</v>
      </c>
      <c r="D46" s="150"/>
      <c r="E46" s="151" t="s">
        <v>335</v>
      </c>
      <c r="F46" s="149" t="s">
        <v>427</v>
      </c>
      <c r="G46" s="152"/>
      <c r="H46" s="152" t="s">
        <v>128</v>
      </c>
      <c r="I46" s="153" t="s">
        <v>12</v>
      </c>
    </row>
    <row r="47" spans="2:9" s="9" customFormat="1" ht="19.5" customHeight="1" thickBot="1">
      <c r="B47" s="154" t="s">
        <v>323</v>
      </c>
      <c r="C47" s="155" t="s">
        <v>424</v>
      </c>
      <c r="D47" s="156" t="s">
        <v>340</v>
      </c>
      <c r="E47" s="157"/>
      <c r="F47" s="155" t="s">
        <v>411</v>
      </c>
      <c r="G47" s="158"/>
      <c r="H47" s="158" t="s">
        <v>129</v>
      </c>
      <c r="I47" s="159" t="s">
        <v>14</v>
      </c>
    </row>
    <row r="48" spans="2:8" s="9" customFormat="1" ht="6.75" customHeight="1" thickTop="1">
      <c r="B48" s="305"/>
      <c r="C48" s="7"/>
      <c r="D48" s="7"/>
      <c r="E48" s="22"/>
      <c r="F48" s="81"/>
      <c r="G48" s="96"/>
      <c r="H48" s="96"/>
    </row>
    <row r="49" spans="1:8" s="9" customFormat="1" ht="6.75" customHeight="1" thickBot="1">
      <c r="A49" s="22"/>
      <c r="B49" s="7"/>
      <c r="C49" s="87"/>
      <c r="D49" s="7"/>
      <c r="E49" s="22"/>
      <c r="F49" s="81"/>
      <c r="G49" s="96"/>
      <c r="H49" s="96"/>
    </row>
    <row r="50" spans="2:8" s="9" customFormat="1" ht="16.5" customHeight="1" thickTop="1">
      <c r="B50" s="337" t="s">
        <v>301</v>
      </c>
      <c r="C50" s="338"/>
      <c r="D50" s="338"/>
      <c r="E50" s="123"/>
      <c r="F50" s="81"/>
      <c r="G50" s="96"/>
      <c r="H50" s="96"/>
    </row>
    <row r="51" spans="2:8" s="9" customFormat="1" ht="6.75" customHeight="1">
      <c r="B51" s="334" t="s">
        <v>107</v>
      </c>
      <c r="C51" s="7"/>
      <c r="D51" s="7"/>
      <c r="E51" s="13"/>
      <c r="F51" s="81"/>
      <c r="G51" s="96"/>
      <c r="H51" s="96"/>
    </row>
    <row r="52" spans="2:8" s="9" customFormat="1" ht="6.75" customHeight="1">
      <c r="B52" s="334"/>
      <c r="C52" s="7"/>
      <c r="D52" s="7"/>
      <c r="E52" s="13"/>
      <c r="F52" s="81"/>
      <c r="G52" s="96"/>
      <c r="H52" s="96"/>
    </row>
    <row r="53" spans="2:8" s="9" customFormat="1" ht="6.75" customHeight="1">
      <c r="B53" s="348" t="s">
        <v>142</v>
      </c>
      <c r="C53" s="7"/>
      <c r="D53" s="7"/>
      <c r="E53" s="13"/>
      <c r="F53" s="81"/>
      <c r="G53" s="96"/>
      <c r="H53" s="96"/>
    </row>
    <row r="54" spans="2:8" s="9" customFormat="1" ht="6.75" customHeight="1" thickBot="1">
      <c r="B54" s="349"/>
      <c r="C54" s="14"/>
      <c r="D54" s="14"/>
      <c r="E54" s="15"/>
      <c r="F54" s="81"/>
      <c r="G54" s="96"/>
      <c r="H54" s="96"/>
    </row>
    <row r="55" spans="2:8" s="9" customFormat="1" ht="6.75" customHeight="1">
      <c r="B55" s="12"/>
      <c r="C55" s="7"/>
      <c r="D55" s="7"/>
      <c r="E55" s="13"/>
      <c r="F55" s="81"/>
      <c r="G55" s="96"/>
      <c r="H55" s="96"/>
    </row>
    <row r="56" spans="2:8" s="9" customFormat="1" ht="6.75" customHeight="1">
      <c r="B56" s="12"/>
      <c r="C56" s="335" t="s">
        <v>428</v>
      </c>
      <c r="D56" s="7"/>
      <c r="E56" s="13"/>
      <c r="F56" s="81"/>
      <c r="G56" s="96"/>
      <c r="H56" s="96"/>
    </row>
    <row r="57" spans="2:8" s="9" customFormat="1" ht="6.75" customHeight="1">
      <c r="B57" s="12"/>
      <c r="C57" s="336"/>
      <c r="D57" s="7"/>
      <c r="E57" s="169"/>
      <c r="F57" s="81"/>
      <c r="G57" s="96"/>
      <c r="H57" s="96"/>
    </row>
    <row r="58" spans="2:8" s="9" customFormat="1" ht="6.75" customHeight="1">
      <c r="B58" s="16"/>
      <c r="C58" s="170"/>
      <c r="D58" s="7"/>
      <c r="E58" s="169"/>
      <c r="F58" s="81"/>
      <c r="G58" s="96"/>
      <c r="H58" s="96"/>
    </row>
    <row r="59" spans="2:8" s="9" customFormat="1" ht="6.75" customHeight="1">
      <c r="B59" s="171"/>
      <c r="C59" s="172"/>
      <c r="D59" s="7"/>
      <c r="E59" s="169"/>
      <c r="F59" s="81"/>
      <c r="G59" s="96"/>
      <c r="H59" s="96"/>
    </row>
    <row r="60" spans="2:8" s="9" customFormat="1" ht="6.75" customHeight="1">
      <c r="B60" s="16"/>
      <c r="C60" s="172"/>
      <c r="D60" s="327" t="s">
        <v>429</v>
      </c>
      <c r="E60" s="169"/>
      <c r="F60" s="81"/>
      <c r="G60" s="96"/>
      <c r="H60" s="96"/>
    </row>
    <row r="61" spans="2:8" s="9" customFormat="1" ht="6.75" customHeight="1">
      <c r="B61" s="171"/>
      <c r="C61" s="172"/>
      <c r="D61" s="328"/>
      <c r="E61" s="169"/>
      <c r="F61" s="81"/>
      <c r="G61" s="96"/>
      <c r="H61" s="96"/>
    </row>
    <row r="62" spans="2:8" s="9" customFormat="1" ht="6.75" customHeight="1">
      <c r="B62" s="16"/>
      <c r="C62" s="172"/>
      <c r="D62" s="346" t="s">
        <v>430</v>
      </c>
      <c r="E62" s="169"/>
      <c r="F62" s="81"/>
      <c r="G62" s="96"/>
      <c r="H62" s="96"/>
    </row>
    <row r="63" spans="2:8" s="9" customFormat="1" ht="6.75" customHeight="1">
      <c r="B63" s="16"/>
      <c r="C63" s="8"/>
      <c r="D63" s="344"/>
      <c r="E63" s="169"/>
      <c r="F63" s="81"/>
      <c r="G63" s="96"/>
      <c r="H63" s="96"/>
    </row>
    <row r="64" spans="2:8" s="9" customFormat="1" ht="6.75" customHeight="1">
      <c r="B64" s="16"/>
      <c r="C64" s="343" t="s">
        <v>429</v>
      </c>
      <c r="D64" s="8"/>
      <c r="E64" s="169"/>
      <c r="F64" s="81"/>
      <c r="G64" s="96"/>
      <c r="H64" s="96"/>
    </row>
    <row r="65" spans="2:8" s="9" customFormat="1" ht="6.75" customHeight="1">
      <c r="B65" s="16"/>
      <c r="C65" s="347"/>
      <c r="D65" s="8"/>
      <c r="E65" s="169"/>
      <c r="F65" s="81"/>
      <c r="G65" s="96"/>
      <c r="H65" s="96"/>
    </row>
    <row r="66" spans="2:8" s="9" customFormat="1" ht="6.75" customHeight="1">
      <c r="B66" s="16"/>
      <c r="C66" s="350"/>
      <c r="D66" s="8"/>
      <c r="E66" s="169"/>
      <c r="F66" s="81"/>
      <c r="G66" s="96"/>
      <c r="H66" s="96"/>
    </row>
    <row r="67" spans="2:8" s="9" customFormat="1" ht="6.75" customHeight="1">
      <c r="B67" s="16"/>
      <c r="C67" s="335"/>
      <c r="D67" s="8"/>
      <c r="E67" s="169"/>
      <c r="F67" s="81"/>
      <c r="G67" s="96"/>
      <c r="H67" s="96"/>
    </row>
    <row r="68" spans="2:8" s="9" customFormat="1" ht="6.75" customHeight="1">
      <c r="B68" s="16"/>
      <c r="C68" s="174"/>
      <c r="D68" s="8"/>
      <c r="E68" s="339" t="s">
        <v>429</v>
      </c>
      <c r="F68" s="81"/>
      <c r="G68" s="96"/>
      <c r="H68" s="96"/>
    </row>
    <row r="69" spans="2:8" s="9" customFormat="1" ht="6.75" customHeight="1">
      <c r="B69" s="16"/>
      <c r="C69" s="174"/>
      <c r="D69" s="8"/>
      <c r="E69" s="340"/>
      <c r="F69" s="81"/>
      <c r="G69" s="96"/>
      <c r="H69" s="96"/>
    </row>
    <row r="70" spans="2:8" s="9" customFormat="1" ht="6.75" customHeight="1">
      <c r="B70" s="16"/>
      <c r="C70" s="174"/>
      <c r="D70" s="8"/>
      <c r="E70" s="341" t="s">
        <v>404</v>
      </c>
      <c r="F70" s="81"/>
      <c r="G70" s="96"/>
      <c r="H70" s="96"/>
    </row>
    <row r="71" spans="2:8" s="9" customFormat="1" ht="6.75" customHeight="1">
      <c r="B71" s="16"/>
      <c r="C71" s="7"/>
      <c r="D71" s="8"/>
      <c r="E71" s="339"/>
      <c r="F71" s="81"/>
      <c r="G71" s="96"/>
      <c r="H71" s="96"/>
    </row>
    <row r="72" spans="2:8" s="9" customFormat="1" ht="6.75" customHeight="1">
      <c r="B72" s="16"/>
      <c r="C72" s="335" t="s">
        <v>331</v>
      </c>
      <c r="D72" s="8"/>
      <c r="E72" s="169"/>
      <c r="F72" s="81"/>
      <c r="G72" s="96"/>
      <c r="H72" s="96"/>
    </row>
    <row r="73" spans="2:8" s="9" customFormat="1" ht="6.75" customHeight="1">
      <c r="B73" s="16"/>
      <c r="C73" s="336"/>
      <c r="D73" s="8"/>
      <c r="E73" s="169"/>
      <c r="F73" s="81"/>
      <c r="G73" s="96"/>
      <c r="H73" s="96"/>
    </row>
    <row r="74" spans="2:8" s="9" customFormat="1" ht="6.75" customHeight="1">
      <c r="B74" s="16"/>
      <c r="C74" s="342"/>
      <c r="D74" s="8"/>
      <c r="E74" s="169"/>
      <c r="F74" s="81"/>
      <c r="G74" s="96"/>
      <c r="H74" s="96"/>
    </row>
    <row r="75" spans="2:8" s="9" customFormat="1" ht="6.75" customHeight="1">
      <c r="B75" s="16"/>
      <c r="C75" s="343"/>
      <c r="D75" s="8"/>
      <c r="E75" s="169"/>
      <c r="F75" s="81"/>
      <c r="G75" s="96"/>
      <c r="H75" s="96"/>
    </row>
    <row r="76" spans="2:8" s="9" customFormat="1" ht="6.75" customHeight="1">
      <c r="B76" s="12"/>
      <c r="C76" s="172"/>
      <c r="D76" s="344" t="s">
        <v>431</v>
      </c>
      <c r="E76" s="169"/>
      <c r="F76" s="81"/>
      <c r="G76" s="96"/>
      <c r="H76" s="96"/>
    </row>
    <row r="77" spans="2:8" s="9" customFormat="1" ht="6.75" customHeight="1">
      <c r="B77" s="175"/>
      <c r="C77" s="172"/>
      <c r="D77" s="345"/>
      <c r="E77" s="169"/>
      <c r="F77" s="81"/>
      <c r="G77" s="96"/>
      <c r="H77" s="96"/>
    </row>
    <row r="78" spans="2:8" s="9" customFormat="1" ht="6.75" customHeight="1">
      <c r="B78" s="16"/>
      <c r="C78" s="172"/>
      <c r="D78" s="333" t="s">
        <v>432</v>
      </c>
      <c r="E78" s="169"/>
      <c r="F78" s="81"/>
      <c r="G78" s="96"/>
      <c r="H78" s="96"/>
    </row>
    <row r="79" spans="2:8" s="9" customFormat="1" ht="6.75" customHeight="1">
      <c r="B79" s="16"/>
      <c r="C79" s="8"/>
      <c r="D79" s="327"/>
      <c r="E79" s="169"/>
      <c r="F79" s="81"/>
      <c r="G79" s="96"/>
      <c r="H79" s="96"/>
    </row>
    <row r="80" spans="2:8" s="9" customFormat="1" ht="6.75" customHeight="1">
      <c r="B80" s="16"/>
      <c r="C80" s="343" t="s">
        <v>431</v>
      </c>
      <c r="D80" s="7"/>
      <c r="E80" s="169"/>
      <c r="F80" s="81"/>
      <c r="G80" s="96"/>
      <c r="H80" s="96"/>
    </row>
    <row r="81" spans="2:8" s="9" customFormat="1" ht="6.75" customHeight="1">
      <c r="B81" s="16"/>
      <c r="C81" s="347"/>
      <c r="D81" s="7"/>
      <c r="E81" s="169"/>
      <c r="F81" s="81"/>
      <c r="G81" s="96"/>
      <c r="H81" s="96"/>
    </row>
    <row r="82" spans="2:8" s="9" customFormat="1" ht="6.75" customHeight="1" thickBot="1">
      <c r="B82" s="18"/>
      <c r="C82" s="19"/>
      <c r="D82" s="20"/>
      <c r="E82" s="21"/>
      <c r="F82" s="81"/>
      <c r="G82" s="96"/>
      <c r="H82" s="96"/>
    </row>
    <row r="83" ht="6.75" customHeight="1" thickTop="1"/>
  </sheetData>
  <sheetProtection/>
  <mergeCells count="40">
    <mergeCell ref="C34:C35"/>
    <mergeCell ref="B36:B37"/>
    <mergeCell ref="C36:C37"/>
    <mergeCell ref="B41:H41"/>
    <mergeCell ref="C42:I43"/>
    <mergeCell ref="B50:D50"/>
    <mergeCell ref="B24:B25"/>
    <mergeCell ref="E24:E25"/>
    <mergeCell ref="B28:B29"/>
    <mergeCell ref="C28:C29"/>
    <mergeCell ref="B32:B33"/>
    <mergeCell ref="D32:D33"/>
    <mergeCell ref="C10:C11"/>
    <mergeCell ref="C12:C13"/>
    <mergeCell ref="B16:B17"/>
    <mergeCell ref="D16:D17"/>
    <mergeCell ref="B20:B21"/>
    <mergeCell ref="C20:C21"/>
    <mergeCell ref="D14:D15"/>
    <mergeCell ref="C18:C19"/>
    <mergeCell ref="E68:E69"/>
    <mergeCell ref="E70:E71"/>
    <mergeCell ref="C72:C73"/>
    <mergeCell ref="E22:E23"/>
    <mergeCell ref="C26:C27"/>
    <mergeCell ref="D30:D31"/>
    <mergeCell ref="C56:C57"/>
    <mergeCell ref="D60:D61"/>
    <mergeCell ref="D62:D63"/>
    <mergeCell ref="C64:C65"/>
    <mergeCell ref="C80:C81"/>
    <mergeCell ref="C74:C75"/>
    <mergeCell ref="B2:D2"/>
    <mergeCell ref="B3:B4"/>
    <mergeCell ref="B5:B6"/>
    <mergeCell ref="D76:D77"/>
    <mergeCell ref="D78:D79"/>
    <mergeCell ref="C66:C67"/>
    <mergeCell ref="B51:B52"/>
    <mergeCell ref="B53:B54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180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7.00390625" style="213" bestFit="1" customWidth="1"/>
    <col min="3" max="3" width="19.625" style="6" customWidth="1"/>
    <col min="4" max="4" width="5.00390625" style="6" bestFit="1" customWidth="1"/>
    <col min="5" max="19" width="3.75390625" style="3" customWidth="1"/>
    <col min="20" max="20" width="5.625" style="0" bestFit="1" customWidth="1"/>
    <col min="21" max="21" width="5.37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7" ht="12.75">
      <c r="C2" s="23" t="s">
        <v>187</v>
      </c>
      <c r="D2" s="24">
        <v>1</v>
      </c>
      <c r="E2" s="214" t="s">
        <v>41</v>
      </c>
      <c r="F2" s="26"/>
      <c r="G2" s="26"/>
      <c r="H2" s="26"/>
      <c r="I2" s="26"/>
      <c r="J2" s="26"/>
      <c r="K2" s="26"/>
      <c r="L2" s="26"/>
      <c r="M2" s="26"/>
      <c r="N2" s="26"/>
      <c r="O2" s="25"/>
      <c r="P2" s="26"/>
      <c r="Q2" s="215"/>
    </row>
    <row r="3" spans="3:17" ht="12.75">
      <c r="C3" s="113" t="s">
        <v>188</v>
      </c>
      <c r="D3" s="11" t="s">
        <v>189</v>
      </c>
      <c r="E3" s="216" t="s">
        <v>35</v>
      </c>
      <c r="F3" s="30"/>
      <c r="G3" s="30"/>
      <c r="H3" s="30"/>
      <c r="I3" s="30"/>
      <c r="J3" s="30"/>
      <c r="K3" s="30"/>
      <c r="L3" s="30"/>
      <c r="M3" s="30"/>
      <c r="N3" s="30"/>
      <c r="O3" s="29"/>
      <c r="P3" s="30"/>
      <c r="Q3" s="31"/>
    </row>
    <row r="4" spans="3:17" ht="12.75">
      <c r="C4" s="27" t="s">
        <v>190</v>
      </c>
      <c r="D4" s="28">
        <v>3</v>
      </c>
      <c r="E4" s="216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29"/>
      <c r="P4" s="30"/>
      <c r="Q4" s="31"/>
    </row>
    <row r="5" spans="3:17" ht="12.75">
      <c r="C5" s="113" t="s">
        <v>191</v>
      </c>
      <c r="D5" s="28">
        <v>4</v>
      </c>
      <c r="E5" s="216" t="s">
        <v>113</v>
      </c>
      <c r="F5" s="30"/>
      <c r="G5" s="30"/>
      <c r="H5" s="30"/>
      <c r="I5" s="30"/>
      <c r="J5" s="30"/>
      <c r="K5" s="30"/>
      <c r="L5" s="30"/>
      <c r="M5" s="30"/>
      <c r="N5" s="30"/>
      <c r="O5" s="29"/>
      <c r="P5" s="30"/>
      <c r="Q5" s="31"/>
    </row>
    <row r="6" spans="3:17" ht="12.75">
      <c r="C6" s="113" t="s">
        <v>192</v>
      </c>
      <c r="D6" s="28">
        <v>5</v>
      </c>
      <c r="E6" s="216" t="s">
        <v>193</v>
      </c>
      <c r="F6" s="30"/>
      <c r="G6" s="30"/>
      <c r="H6" s="30"/>
      <c r="I6" s="30"/>
      <c r="J6" s="30"/>
      <c r="K6" s="30"/>
      <c r="L6" s="30"/>
      <c r="M6" s="30"/>
      <c r="N6" s="30"/>
      <c r="O6" s="29"/>
      <c r="P6" s="30"/>
      <c r="Q6" s="31"/>
    </row>
    <row r="7" spans="3:17" ht="12.75">
      <c r="C7" s="113" t="s">
        <v>194</v>
      </c>
      <c r="D7" s="11" t="s">
        <v>195</v>
      </c>
      <c r="E7" s="216" t="s">
        <v>196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0"/>
      <c r="Q7" s="31"/>
    </row>
    <row r="8" spans="3:17" ht="12.75">
      <c r="C8" s="113" t="s">
        <v>197</v>
      </c>
      <c r="D8" s="11">
        <v>6</v>
      </c>
      <c r="E8" s="216" t="s">
        <v>198</v>
      </c>
      <c r="F8" s="30"/>
      <c r="G8" s="30"/>
      <c r="H8" s="30"/>
      <c r="I8" s="30"/>
      <c r="J8" s="30"/>
      <c r="K8" s="30"/>
      <c r="L8" s="30"/>
      <c r="M8" s="30"/>
      <c r="N8" s="30"/>
      <c r="O8" s="29"/>
      <c r="P8" s="30"/>
      <c r="Q8" s="31"/>
    </row>
    <row r="9" spans="3:17" ht="12.75">
      <c r="C9" s="113" t="s">
        <v>199</v>
      </c>
      <c r="D9" s="28">
        <v>7</v>
      </c>
      <c r="E9" s="216" t="s">
        <v>24</v>
      </c>
      <c r="F9" s="30"/>
      <c r="G9" s="30"/>
      <c r="H9" s="30"/>
      <c r="I9" s="30"/>
      <c r="J9" s="30"/>
      <c r="K9" s="30"/>
      <c r="L9" s="30"/>
      <c r="M9" s="30"/>
      <c r="N9" s="30"/>
      <c r="O9" s="29"/>
      <c r="P9" s="30"/>
      <c r="Q9" s="31"/>
    </row>
    <row r="10" spans="3:17" ht="12.75">
      <c r="C10" s="113" t="s">
        <v>200</v>
      </c>
      <c r="D10" s="11" t="s">
        <v>56</v>
      </c>
      <c r="E10" s="216" t="s">
        <v>38</v>
      </c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1"/>
    </row>
    <row r="11" spans="3:17" ht="12.75">
      <c r="C11" s="113" t="s">
        <v>200</v>
      </c>
      <c r="D11" s="11" t="s">
        <v>57</v>
      </c>
      <c r="E11" s="216" t="s">
        <v>36</v>
      </c>
      <c r="F11" s="30"/>
      <c r="G11" s="30"/>
      <c r="H11" s="30"/>
      <c r="I11" s="30"/>
      <c r="J11" s="30"/>
      <c r="K11" s="30"/>
      <c r="L11" s="30"/>
      <c r="M11" s="30"/>
      <c r="N11" s="30"/>
      <c r="O11" s="29"/>
      <c r="P11" s="30"/>
      <c r="Q11" s="31"/>
    </row>
    <row r="12" spans="3:17" ht="12.75">
      <c r="C12" s="113" t="s">
        <v>201</v>
      </c>
      <c r="D12" s="11">
        <v>9</v>
      </c>
      <c r="E12" s="216" t="s">
        <v>202</v>
      </c>
      <c r="F12" s="30"/>
      <c r="G12" s="30"/>
      <c r="H12" s="30"/>
      <c r="I12" s="30"/>
      <c r="J12" s="30"/>
      <c r="K12" s="30"/>
      <c r="L12" s="30"/>
      <c r="M12" s="30"/>
      <c r="N12" s="30"/>
      <c r="O12" s="29"/>
      <c r="P12" s="30"/>
      <c r="Q12" s="31"/>
    </row>
    <row r="13" spans="3:17" ht="12.75">
      <c r="C13" s="113" t="s">
        <v>203</v>
      </c>
      <c r="D13" s="11">
        <v>10</v>
      </c>
      <c r="E13" s="216" t="s">
        <v>58</v>
      </c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30"/>
      <c r="Q13" s="31"/>
    </row>
    <row r="14" spans="3:17" ht="12.75">
      <c r="C14" s="113" t="s">
        <v>204</v>
      </c>
      <c r="D14" s="28">
        <v>11</v>
      </c>
      <c r="E14" s="216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29"/>
      <c r="P14" s="30"/>
      <c r="Q14" s="31"/>
    </row>
    <row r="15" spans="3:17" ht="12.75">
      <c r="C15" s="113" t="s">
        <v>205</v>
      </c>
      <c r="D15" s="28">
        <v>12</v>
      </c>
      <c r="E15" s="216" t="s">
        <v>2</v>
      </c>
      <c r="F15" s="30"/>
      <c r="G15" s="30"/>
      <c r="H15" s="30"/>
      <c r="I15" s="30"/>
      <c r="J15" s="30"/>
      <c r="K15" s="30"/>
      <c r="L15" s="30"/>
      <c r="M15" s="30"/>
      <c r="N15" s="30"/>
      <c r="O15" s="29"/>
      <c r="P15" s="30"/>
      <c r="Q15" s="31"/>
    </row>
    <row r="16" spans="3:17" ht="12.75">
      <c r="C16" s="113" t="s">
        <v>206</v>
      </c>
      <c r="D16" s="28">
        <v>13</v>
      </c>
      <c r="E16" s="217" t="s">
        <v>37</v>
      </c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0"/>
      <c r="Q16" s="31"/>
    </row>
    <row r="17" spans="3:17" ht="12.75">
      <c r="C17" s="113">
        <v>42245</v>
      </c>
      <c r="D17" s="28">
        <v>14</v>
      </c>
      <c r="E17" s="217" t="s">
        <v>207</v>
      </c>
      <c r="F17" s="30"/>
      <c r="G17" s="30"/>
      <c r="H17" s="30"/>
      <c r="I17" s="30"/>
      <c r="J17" s="30"/>
      <c r="K17" s="30"/>
      <c r="L17" s="30"/>
      <c r="M17" s="30"/>
      <c r="N17" s="30"/>
      <c r="O17" s="32"/>
      <c r="P17" s="30"/>
      <c r="Q17" s="31"/>
    </row>
    <row r="18" spans="3:17" ht="12.75">
      <c r="C18" s="113">
        <v>42246</v>
      </c>
      <c r="D18" s="28">
        <v>15</v>
      </c>
      <c r="E18" s="217" t="s">
        <v>208</v>
      </c>
      <c r="F18" s="30"/>
      <c r="G18" s="30"/>
      <c r="H18" s="30"/>
      <c r="I18" s="30"/>
      <c r="J18" s="30"/>
      <c r="K18" s="30"/>
      <c r="L18" s="30"/>
      <c r="M18" s="30"/>
      <c r="N18" s="30"/>
      <c r="O18" s="32"/>
      <c r="P18" s="30"/>
      <c r="Q18" s="31"/>
    </row>
    <row r="19" spans="3:17" ht="12.75">
      <c r="C19" s="113">
        <v>42252</v>
      </c>
      <c r="D19" s="28"/>
      <c r="E19" s="217" t="s">
        <v>209</v>
      </c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0"/>
      <c r="Q19" s="31"/>
    </row>
    <row r="20" spans="3:17" ht="13.5" thickBot="1">
      <c r="C20" s="114">
        <v>42254</v>
      </c>
      <c r="D20" s="33"/>
      <c r="E20" s="218" t="s">
        <v>210</v>
      </c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6"/>
    </row>
    <row r="21" ht="13.5" thickBot="1"/>
    <row r="22" spans="2:23" ht="13.5" thickBot="1">
      <c r="B22" s="219" t="s">
        <v>0</v>
      </c>
      <c r="C22" s="70" t="s">
        <v>114</v>
      </c>
      <c r="D22" s="69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161" t="s">
        <v>22</v>
      </c>
      <c r="U22" s="205"/>
      <c r="V22" s="160" t="s">
        <v>161</v>
      </c>
      <c r="W22" s="161" t="s">
        <v>162</v>
      </c>
    </row>
    <row r="23" spans="2:23" ht="12.75">
      <c r="B23" s="220" t="s">
        <v>128</v>
      </c>
      <c r="C23" s="118" t="s">
        <v>211</v>
      </c>
      <c r="D23" s="76">
        <v>1979</v>
      </c>
      <c r="E23" s="221">
        <v>0</v>
      </c>
      <c r="F23" s="222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110</v>
      </c>
      <c r="L23" s="223">
        <v>100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4">
        <v>0</v>
      </c>
      <c r="T23" s="201">
        <f>LARGE(E23:R23,1)+LARGE(E23:R23,2)+LARGE(E23:R23,3)+LARGE(E23:R23,4)+LARGE(E23:R23,5)+LARGE(E23:R23,6)+LARGE(E23:R23,7)+S23</f>
        <v>210</v>
      </c>
      <c r="U23" s="206"/>
      <c r="V23" s="162">
        <f>COUNTIF(E23:S23,"&gt;0")</f>
        <v>2</v>
      </c>
      <c r="W23" s="196">
        <f>T23/V23</f>
        <v>105</v>
      </c>
    </row>
    <row r="24" spans="2:23" ht="12.75">
      <c r="B24" s="225" t="s">
        <v>127</v>
      </c>
      <c r="C24" s="102" t="s">
        <v>97</v>
      </c>
      <c r="D24" s="77">
        <v>1976</v>
      </c>
      <c r="E24" s="226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110</v>
      </c>
      <c r="P24" s="228">
        <v>0</v>
      </c>
      <c r="Q24" s="228">
        <v>0</v>
      </c>
      <c r="R24" s="228">
        <v>0</v>
      </c>
      <c r="S24" s="229">
        <v>0</v>
      </c>
      <c r="T24" s="203">
        <f>LARGE(E24:R24,1)+LARGE(E24:R24,2)+LARGE(E24:R24,3)+LARGE(E24:R24,4)+LARGE(E24:R24,5)+LARGE(E24:R24,6)+LARGE(E24:R24,7)+S24</f>
        <v>110</v>
      </c>
      <c r="U24" s="206"/>
      <c r="V24" s="163">
        <f>COUNTIF(E24:S24,"&gt;0")</f>
        <v>1</v>
      </c>
      <c r="W24" s="198">
        <f>T24/V24</f>
        <v>110</v>
      </c>
    </row>
    <row r="25" spans="2:23" ht="12.75">
      <c r="B25" s="225" t="s">
        <v>225</v>
      </c>
      <c r="C25" s="102" t="s">
        <v>212</v>
      </c>
      <c r="D25" s="77">
        <v>1977</v>
      </c>
      <c r="E25" s="226">
        <v>0</v>
      </c>
      <c r="F25" s="227">
        <v>100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228">
        <v>0</v>
      </c>
      <c r="P25" s="228">
        <v>0</v>
      </c>
      <c r="Q25" s="228">
        <v>0</v>
      </c>
      <c r="R25" s="228">
        <v>0</v>
      </c>
      <c r="S25" s="229">
        <v>0</v>
      </c>
      <c r="T25" s="203">
        <f>LARGE(E25:R25,1)+LARGE(E25:R25,2)+LARGE(E25:R25,3)+LARGE(E25:R25,4)+LARGE(E25:R25,5)+LARGE(E25:R25,6)+LARGE(E25:R25,7)+S25</f>
        <v>100</v>
      </c>
      <c r="U25" s="206"/>
      <c r="V25" s="163">
        <f>COUNTIF(E25:S25,"&gt;0")</f>
        <v>1</v>
      </c>
      <c r="W25" s="198">
        <f>T25/V25</f>
        <v>100</v>
      </c>
    </row>
    <row r="26" spans="2:23" ht="12.75">
      <c r="B26" s="230" t="s">
        <v>282</v>
      </c>
      <c r="C26" s="124" t="s">
        <v>213</v>
      </c>
      <c r="D26" s="78">
        <v>1977</v>
      </c>
      <c r="E26" s="231">
        <v>0</v>
      </c>
      <c r="F26" s="232">
        <v>60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4">
        <v>0</v>
      </c>
      <c r="T26" s="203">
        <f>LARGE(E26:R26,1)+LARGE(E26:R26,2)+LARGE(E26:R26,3)+LARGE(E26:R26,4)+LARGE(E26:R26,5)+LARGE(E26:R26,6)+LARGE(E26:R26,7)+S26</f>
        <v>60</v>
      </c>
      <c r="U26" s="206"/>
      <c r="V26" s="163">
        <f>COUNTIF(E26:S26,"&gt;0")</f>
        <v>1</v>
      </c>
      <c r="W26" s="198">
        <f>T26/V26</f>
        <v>60</v>
      </c>
    </row>
    <row r="27" spans="2:23" ht="13.5" thickBot="1">
      <c r="B27" s="235" t="s">
        <v>282</v>
      </c>
      <c r="C27" s="65" t="s">
        <v>214</v>
      </c>
      <c r="D27" s="97">
        <v>1977</v>
      </c>
      <c r="E27" s="236">
        <v>0</v>
      </c>
      <c r="F27" s="237">
        <v>60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9">
        <v>0</v>
      </c>
      <c r="T27" s="240">
        <f>LARGE(E27:R27,1)+LARGE(E27:R27,2)+LARGE(E27:R27,3)+LARGE(E27:R27,4)+LARGE(E27:R27,5)+LARGE(E27:R27,6)+LARGE(E27:R27,7)+S27</f>
        <v>60</v>
      </c>
      <c r="V27" s="165">
        <f>COUNTIF(E27:S27,"&gt;0")</f>
        <v>1</v>
      </c>
      <c r="W27" s="241">
        <f>T27/V27</f>
        <v>60</v>
      </c>
    </row>
    <row r="28" ht="13.5" thickBot="1"/>
    <row r="29" spans="2:23" ht="13.5" thickBot="1">
      <c r="B29" s="219" t="s">
        <v>0</v>
      </c>
      <c r="C29" s="70" t="s">
        <v>157</v>
      </c>
      <c r="D29" s="69" t="s">
        <v>23</v>
      </c>
      <c r="E29" s="4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37">
        <v>8</v>
      </c>
      <c r="M29" s="5">
        <v>9</v>
      </c>
      <c r="N29" s="5">
        <v>10</v>
      </c>
      <c r="O29" s="5">
        <v>11</v>
      </c>
      <c r="P29" s="5">
        <v>12</v>
      </c>
      <c r="Q29" s="5">
        <v>13</v>
      </c>
      <c r="R29" s="5">
        <v>14</v>
      </c>
      <c r="S29" s="5">
        <v>15</v>
      </c>
      <c r="T29" s="161" t="s">
        <v>22</v>
      </c>
      <c r="U29" s="205"/>
      <c r="V29" s="160" t="s">
        <v>161</v>
      </c>
      <c r="W29" s="161" t="s">
        <v>162</v>
      </c>
    </row>
    <row r="30" spans="2:23" ht="12.75">
      <c r="B30" s="242" t="s">
        <v>128</v>
      </c>
      <c r="C30" s="243" t="s">
        <v>215</v>
      </c>
      <c r="D30" s="244">
        <v>1973</v>
      </c>
      <c r="E30" s="221">
        <v>0</v>
      </c>
      <c r="F30" s="222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110</v>
      </c>
      <c r="L30" s="223">
        <v>80</v>
      </c>
      <c r="M30" s="223">
        <v>0</v>
      </c>
      <c r="N30" s="223">
        <v>0</v>
      </c>
      <c r="O30" s="223">
        <v>110</v>
      </c>
      <c r="P30" s="223">
        <v>0</v>
      </c>
      <c r="Q30" s="223">
        <v>0</v>
      </c>
      <c r="R30" s="223">
        <v>0</v>
      </c>
      <c r="S30" s="224">
        <v>0</v>
      </c>
      <c r="T30" s="201">
        <f>LARGE(E30:R30,1)+LARGE(E30:R30,2)+LARGE(E30:R30,3)+LARGE(E30:R30,4)+LARGE(E30:R30,5)+LARGE(E30:R30,6)+LARGE(E30:R30,7)+S30</f>
        <v>300</v>
      </c>
      <c r="U30" s="206"/>
      <c r="V30" s="162">
        <f>COUNTIF(E30:S30,"&gt;0")</f>
        <v>3</v>
      </c>
      <c r="W30" s="196">
        <f>T30/V30</f>
        <v>100</v>
      </c>
    </row>
    <row r="31" spans="2:23" ht="12.75">
      <c r="B31" s="245" t="s">
        <v>216</v>
      </c>
      <c r="C31" s="246" t="s">
        <v>217</v>
      </c>
      <c r="D31" s="247">
        <v>1973</v>
      </c>
      <c r="E31" s="226">
        <v>0</v>
      </c>
      <c r="F31" s="233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100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9">
        <v>0</v>
      </c>
      <c r="T31" s="203">
        <f>LARGE(E31:R31,1)+LARGE(E31:R31,2)+LARGE(E31:R31,3)+LARGE(E31:R31,4)+LARGE(E31:R31,5)+LARGE(E31:R31,6)+LARGE(E31:R31,7)+S31</f>
        <v>100</v>
      </c>
      <c r="U31" s="206"/>
      <c r="V31" s="163">
        <f>COUNTIF(E31:S31,"&gt;0")</f>
        <v>1</v>
      </c>
      <c r="W31" s="198">
        <f>T31/V31</f>
        <v>100</v>
      </c>
    </row>
    <row r="32" spans="2:23" ht="12.75">
      <c r="B32" s="245" t="s">
        <v>216</v>
      </c>
      <c r="C32" s="246" t="s">
        <v>218</v>
      </c>
      <c r="D32" s="247">
        <v>1973</v>
      </c>
      <c r="E32" s="226">
        <v>0</v>
      </c>
      <c r="F32" s="233">
        <v>100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9">
        <v>0</v>
      </c>
      <c r="T32" s="203">
        <f>LARGE(E32:R32,1)+LARGE(E32:R32,2)+LARGE(E32:R32,3)+LARGE(E32:R32,4)+LARGE(E32:R32,5)+LARGE(E32:R32,6)+LARGE(E32:R32,7)+S32</f>
        <v>100</v>
      </c>
      <c r="U32" s="206"/>
      <c r="V32" s="163">
        <f>COUNTIF(E32:S32,"&gt;0")</f>
        <v>1</v>
      </c>
      <c r="W32" s="198">
        <f>T32/V32</f>
        <v>100</v>
      </c>
    </row>
    <row r="33" spans="2:23" ht="12.75">
      <c r="B33" s="245" t="s">
        <v>216</v>
      </c>
      <c r="C33" s="248" t="s">
        <v>219</v>
      </c>
      <c r="D33" s="249">
        <v>1975</v>
      </c>
      <c r="E33" s="226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100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03">
        <f>LARGE(E33:R33,1)+LARGE(E33:R33,2)+LARGE(E33:R33,3)+LARGE(E33:R33,4)+LARGE(E33:R33,5)+LARGE(E33:R33,6)+LARGE(E33:R33,7)+S33</f>
        <v>100</v>
      </c>
      <c r="U33" s="206"/>
      <c r="V33" s="163">
        <f>COUNTIF(E33:S33,"&gt;0")</f>
        <v>1</v>
      </c>
      <c r="W33" s="198">
        <f>T33/V33</f>
        <v>100</v>
      </c>
    </row>
    <row r="34" spans="2:23" ht="13.5" thickBot="1">
      <c r="B34" s="250" t="s">
        <v>216</v>
      </c>
      <c r="C34" s="251" t="s">
        <v>220</v>
      </c>
      <c r="D34" s="252">
        <v>1972</v>
      </c>
      <c r="E34" s="253">
        <v>0</v>
      </c>
      <c r="F34" s="254">
        <v>0</v>
      </c>
      <c r="G34" s="254">
        <v>100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54">
        <v>0</v>
      </c>
      <c r="S34" s="255">
        <v>0</v>
      </c>
      <c r="T34" s="240">
        <f>LARGE(E34:R34,1)+LARGE(E34:R34,2)+LARGE(E34:R34,3)+LARGE(E34:R34,4)+LARGE(E34:R34,5)+LARGE(E34:R34,6)+LARGE(E34:R34,7)+S34</f>
        <v>100</v>
      </c>
      <c r="U34" s="206"/>
      <c r="V34" s="165">
        <f>COUNTIF(E34:S34,"&gt;0")</f>
        <v>1</v>
      </c>
      <c r="W34" s="241">
        <f>T34/V34</f>
        <v>100</v>
      </c>
    </row>
    <row r="35" ht="13.5" thickBot="1"/>
    <row r="36" spans="2:23" ht="13.5" thickBot="1">
      <c r="B36" s="219" t="s">
        <v>0</v>
      </c>
      <c r="C36" s="70" t="s">
        <v>13</v>
      </c>
      <c r="D36" s="69" t="s">
        <v>23</v>
      </c>
      <c r="E36" s="4">
        <v>1</v>
      </c>
      <c r="F36" s="5">
        <v>2</v>
      </c>
      <c r="G36" s="5">
        <v>3</v>
      </c>
      <c r="H36" s="5">
        <v>4</v>
      </c>
      <c r="I36" s="5">
        <v>5</v>
      </c>
      <c r="J36" s="5">
        <v>6</v>
      </c>
      <c r="K36" s="5">
        <v>7</v>
      </c>
      <c r="L36" s="37">
        <v>8</v>
      </c>
      <c r="M36" s="5">
        <v>9</v>
      </c>
      <c r="N36" s="5">
        <v>10</v>
      </c>
      <c r="O36" s="5">
        <v>11</v>
      </c>
      <c r="P36" s="5">
        <v>12</v>
      </c>
      <c r="Q36" s="5">
        <v>13</v>
      </c>
      <c r="R36" s="5">
        <v>14</v>
      </c>
      <c r="S36" s="5">
        <v>15</v>
      </c>
      <c r="T36" s="161" t="s">
        <v>22</v>
      </c>
      <c r="U36" s="205"/>
      <c r="V36" s="160" t="s">
        <v>161</v>
      </c>
      <c r="W36" s="161" t="s">
        <v>162</v>
      </c>
    </row>
    <row r="37" spans="2:23" ht="12.75">
      <c r="B37" s="242" t="s">
        <v>128</v>
      </c>
      <c r="C37" s="118" t="s">
        <v>45</v>
      </c>
      <c r="D37" s="76">
        <v>1966</v>
      </c>
      <c r="E37" s="221">
        <v>0</v>
      </c>
      <c r="F37" s="222">
        <v>0</v>
      </c>
      <c r="G37" s="223">
        <v>100</v>
      </c>
      <c r="H37" s="223">
        <v>0</v>
      </c>
      <c r="I37" s="223">
        <v>0</v>
      </c>
      <c r="J37" s="223">
        <v>0</v>
      </c>
      <c r="K37" s="223">
        <v>0</v>
      </c>
      <c r="L37" s="223">
        <v>80</v>
      </c>
      <c r="M37" s="223">
        <v>0</v>
      </c>
      <c r="N37" s="223">
        <v>0</v>
      </c>
      <c r="O37" s="223">
        <v>110</v>
      </c>
      <c r="P37" s="223">
        <v>0</v>
      </c>
      <c r="Q37" s="223">
        <v>0</v>
      </c>
      <c r="R37" s="223">
        <v>0</v>
      </c>
      <c r="S37" s="224">
        <v>0</v>
      </c>
      <c r="T37" s="201">
        <f>LARGE(E37:R37,1)+LARGE(E37:R37,2)+LARGE(E37:R37,3)+LARGE(E37:R37,4)+LARGE(E37:R37,5)+LARGE(E37:R37,6)+LARGE(E37:R37,7)+S37</f>
        <v>290</v>
      </c>
      <c r="U37" s="206"/>
      <c r="V37" s="162">
        <f>COUNTIF(E37:S37,"&gt;0")</f>
        <v>3</v>
      </c>
      <c r="W37" s="196">
        <f aca="true" t="shared" si="0" ref="W37:W42">T37/V37</f>
        <v>96.66666666666667</v>
      </c>
    </row>
    <row r="38" spans="2:23" ht="12.75">
      <c r="B38" s="245" t="s">
        <v>127</v>
      </c>
      <c r="C38" s="102" t="s">
        <v>160</v>
      </c>
      <c r="D38" s="77">
        <v>1970</v>
      </c>
      <c r="E38" s="231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60</v>
      </c>
      <c r="M38" s="233">
        <v>0</v>
      </c>
      <c r="N38" s="233">
        <v>0</v>
      </c>
      <c r="O38" s="233">
        <v>88</v>
      </c>
      <c r="P38" s="233">
        <v>0</v>
      </c>
      <c r="Q38" s="233">
        <v>0</v>
      </c>
      <c r="R38" s="233">
        <v>0</v>
      </c>
      <c r="S38" s="234">
        <v>0</v>
      </c>
      <c r="T38" s="202">
        <f>SUM(F38:S38)</f>
        <v>148</v>
      </c>
      <c r="U38" s="204"/>
      <c r="V38" s="163">
        <v>1</v>
      </c>
      <c r="W38" s="198">
        <f t="shared" si="0"/>
        <v>148</v>
      </c>
    </row>
    <row r="39" spans="2:23" ht="12.75">
      <c r="B39" s="245" t="s">
        <v>298</v>
      </c>
      <c r="C39" s="102" t="s">
        <v>221</v>
      </c>
      <c r="D39" s="77">
        <v>1969</v>
      </c>
      <c r="E39" s="256">
        <v>0</v>
      </c>
      <c r="F39" s="39">
        <v>100</v>
      </c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257">
        <v>0</v>
      </c>
      <c r="R39" s="257">
        <v>0</v>
      </c>
      <c r="S39" s="258">
        <v>0</v>
      </c>
      <c r="T39" s="202">
        <f>SUM(F39:S39)</f>
        <v>100</v>
      </c>
      <c r="U39" s="204"/>
      <c r="V39" s="163">
        <v>1</v>
      </c>
      <c r="W39" s="198">
        <f t="shared" si="0"/>
        <v>100</v>
      </c>
    </row>
    <row r="40" spans="2:23" ht="12.75">
      <c r="B40" s="245" t="s">
        <v>298</v>
      </c>
      <c r="C40" s="102" t="s">
        <v>144</v>
      </c>
      <c r="D40" s="77">
        <v>1966</v>
      </c>
      <c r="E40" s="231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100</v>
      </c>
      <c r="O40" s="233">
        <v>0</v>
      </c>
      <c r="P40" s="233">
        <v>0</v>
      </c>
      <c r="Q40" s="233">
        <v>0</v>
      </c>
      <c r="R40" s="233">
        <v>0</v>
      </c>
      <c r="S40" s="234">
        <v>0</v>
      </c>
      <c r="T40" s="202">
        <f>SUM(F40:S40)</f>
        <v>100</v>
      </c>
      <c r="U40" s="204"/>
      <c r="V40" s="163">
        <v>2</v>
      </c>
      <c r="W40" s="198">
        <f t="shared" si="0"/>
        <v>50</v>
      </c>
    </row>
    <row r="41" spans="2:23" ht="12.75">
      <c r="B41" s="245" t="s">
        <v>298</v>
      </c>
      <c r="C41" s="66" t="s">
        <v>222</v>
      </c>
      <c r="D41" s="78">
        <v>1969</v>
      </c>
      <c r="E41" s="231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100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4">
        <v>0</v>
      </c>
      <c r="T41" s="202">
        <f>SUM(F41:S41)</f>
        <v>100</v>
      </c>
      <c r="V41" s="163">
        <v>1</v>
      </c>
      <c r="W41" s="198">
        <f t="shared" si="0"/>
        <v>100</v>
      </c>
    </row>
    <row r="42" spans="2:23" ht="13.5" thickBot="1">
      <c r="B42" s="250" t="s">
        <v>298</v>
      </c>
      <c r="C42" s="251" t="s">
        <v>223</v>
      </c>
      <c r="D42" s="252">
        <v>1970</v>
      </c>
      <c r="E42" s="259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100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1">
        <v>0</v>
      </c>
      <c r="T42" s="240">
        <f>SUM(F42:S42)</f>
        <v>100</v>
      </c>
      <c r="U42" s="206"/>
      <c r="V42" s="165">
        <f>COUNTIF(E42:S42,"&gt;0")</f>
        <v>1</v>
      </c>
      <c r="W42" s="197">
        <f t="shared" si="0"/>
        <v>100</v>
      </c>
    </row>
    <row r="43" ht="13.5" thickBot="1"/>
    <row r="44" spans="2:23" ht="13.5" thickBot="1">
      <c r="B44" s="219" t="s">
        <v>0</v>
      </c>
      <c r="C44" s="70" t="s">
        <v>7</v>
      </c>
      <c r="D44" s="69" t="s">
        <v>23</v>
      </c>
      <c r="E44" s="4">
        <v>1</v>
      </c>
      <c r="F44" s="5">
        <v>2</v>
      </c>
      <c r="G44" s="5">
        <v>3</v>
      </c>
      <c r="H44" s="5">
        <v>4</v>
      </c>
      <c r="I44" s="5">
        <v>5</v>
      </c>
      <c r="J44" s="5">
        <v>6</v>
      </c>
      <c r="K44" s="5">
        <v>7</v>
      </c>
      <c r="L44" s="37">
        <v>8</v>
      </c>
      <c r="M44" s="5">
        <v>9</v>
      </c>
      <c r="N44" s="5">
        <v>10</v>
      </c>
      <c r="O44" s="5">
        <v>11</v>
      </c>
      <c r="P44" s="5">
        <v>12</v>
      </c>
      <c r="Q44" s="5">
        <v>13</v>
      </c>
      <c r="R44" s="5">
        <v>14</v>
      </c>
      <c r="S44" s="5">
        <v>15</v>
      </c>
      <c r="T44" s="161" t="s">
        <v>22</v>
      </c>
      <c r="U44" s="205"/>
      <c r="V44" s="160" t="s">
        <v>161</v>
      </c>
      <c r="W44" s="161" t="s">
        <v>162</v>
      </c>
    </row>
    <row r="45" spans="2:23" ht="12.75">
      <c r="B45" s="220" t="s">
        <v>128</v>
      </c>
      <c r="C45" s="118" t="s">
        <v>47</v>
      </c>
      <c r="D45" s="76">
        <v>1961</v>
      </c>
      <c r="E45" s="221">
        <v>60</v>
      </c>
      <c r="F45" s="262">
        <v>0</v>
      </c>
      <c r="G45" s="262">
        <v>0</v>
      </c>
      <c r="H45" s="262">
        <v>110</v>
      </c>
      <c r="I45" s="262">
        <v>100</v>
      </c>
      <c r="J45" s="262">
        <v>100</v>
      </c>
      <c r="K45" s="262">
        <v>110</v>
      </c>
      <c r="L45" s="262">
        <v>80</v>
      </c>
      <c r="M45" s="262">
        <v>0</v>
      </c>
      <c r="N45" s="262">
        <v>100</v>
      </c>
      <c r="O45" s="262">
        <v>110</v>
      </c>
      <c r="P45" s="262">
        <v>0</v>
      </c>
      <c r="Q45" s="262">
        <v>0</v>
      </c>
      <c r="R45" s="262">
        <v>0</v>
      </c>
      <c r="S45" s="263">
        <v>0</v>
      </c>
      <c r="T45" s="201">
        <f aca="true" t="shared" si="1" ref="T45:T51">LARGE(E45:R45,1)+LARGE(E45:R45,2)+LARGE(E45:R45,3)+LARGE(E45:R45,4)+LARGE(E45:R45,5)+LARGE(E45:R45,6)+LARGE(E45:R45,7)+S45</f>
        <v>710</v>
      </c>
      <c r="U45" s="264"/>
      <c r="V45" s="162">
        <f aca="true" t="shared" si="2" ref="V45:V60">COUNTIF(E45:S45,"&gt;0")</f>
        <v>8</v>
      </c>
      <c r="W45" s="196">
        <f aca="true" t="shared" si="3" ref="W45:W60">T45/V45</f>
        <v>88.75</v>
      </c>
    </row>
    <row r="46" spans="2:23" ht="12.75">
      <c r="B46" s="230" t="s">
        <v>127</v>
      </c>
      <c r="C46" s="124" t="s">
        <v>53</v>
      </c>
      <c r="D46" s="78">
        <v>1962</v>
      </c>
      <c r="E46" s="231">
        <v>0</v>
      </c>
      <c r="F46" s="233">
        <v>0</v>
      </c>
      <c r="G46" s="257">
        <v>60</v>
      </c>
      <c r="H46" s="233">
        <v>44</v>
      </c>
      <c r="I46" s="233">
        <v>80</v>
      </c>
      <c r="J46" s="233">
        <v>80</v>
      </c>
      <c r="K46" s="233">
        <v>44</v>
      </c>
      <c r="L46" s="233">
        <v>60</v>
      </c>
      <c r="M46" s="233">
        <v>80</v>
      </c>
      <c r="N46" s="233">
        <v>80</v>
      </c>
      <c r="O46" s="233">
        <v>66</v>
      </c>
      <c r="P46" s="233">
        <v>0</v>
      </c>
      <c r="Q46" s="233">
        <v>0</v>
      </c>
      <c r="R46" s="233">
        <v>0</v>
      </c>
      <c r="S46" s="234">
        <v>0</v>
      </c>
      <c r="T46" s="203">
        <f t="shared" si="1"/>
        <v>506</v>
      </c>
      <c r="U46" s="206"/>
      <c r="V46" s="163">
        <f t="shared" si="2"/>
        <v>9</v>
      </c>
      <c r="W46" s="198">
        <f t="shared" si="3"/>
        <v>56.22222222222222</v>
      </c>
    </row>
    <row r="47" spans="2:23" ht="12.75">
      <c r="B47" s="230" t="s">
        <v>225</v>
      </c>
      <c r="C47" s="100" t="s">
        <v>60</v>
      </c>
      <c r="D47" s="78">
        <v>1962</v>
      </c>
      <c r="E47" s="265">
        <v>80</v>
      </c>
      <c r="F47" s="233">
        <v>80</v>
      </c>
      <c r="G47" s="257">
        <v>0</v>
      </c>
      <c r="H47" s="257">
        <v>66</v>
      </c>
      <c r="I47" s="257">
        <v>60</v>
      </c>
      <c r="J47" s="257">
        <v>60</v>
      </c>
      <c r="K47" s="257">
        <v>88</v>
      </c>
      <c r="L47" s="257">
        <v>0</v>
      </c>
      <c r="M47" s="257">
        <v>0</v>
      </c>
      <c r="N47" s="257">
        <v>60</v>
      </c>
      <c r="O47" s="257">
        <v>0</v>
      </c>
      <c r="P47" s="257">
        <v>0</v>
      </c>
      <c r="Q47" s="257">
        <v>0</v>
      </c>
      <c r="R47" s="257">
        <v>0</v>
      </c>
      <c r="S47" s="258">
        <v>0</v>
      </c>
      <c r="T47" s="203">
        <f t="shared" si="1"/>
        <v>494</v>
      </c>
      <c r="V47" s="163">
        <f t="shared" si="2"/>
        <v>7</v>
      </c>
      <c r="W47" s="266">
        <f t="shared" si="3"/>
        <v>70.57142857142857</v>
      </c>
    </row>
    <row r="48" spans="2:23" ht="12.75">
      <c r="B48" s="230" t="s">
        <v>226</v>
      </c>
      <c r="C48" s="100" t="s">
        <v>59</v>
      </c>
      <c r="D48" s="78">
        <v>1961</v>
      </c>
      <c r="E48" s="265">
        <v>60</v>
      </c>
      <c r="F48" s="233">
        <v>100</v>
      </c>
      <c r="G48" s="233">
        <v>0</v>
      </c>
      <c r="H48" s="233">
        <v>66</v>
      </c>
      <c r="I48" s="233">
        <v>60</v>
      </c>
      <c r="J48" s="233">
        <v>60</v>
      </c>
      <c r="K48" s="233">
        <v>44</v>
      </c>
      <c r="L48" s="233">
        <v>60</v>
      </c>
      <c r="M48" s="233">
        <v>0</v>
      </c>
      <c r="N48" s="233">
        <v>60</v>
      </c>
      <c r="O48" s="233">
        <v>0</v>
      </c>
      <c r="P48" s="233">
        <v>0</v>
      </c>
      <c r="Q48" s="233">
        <v>0</v>
      </c>
      <c r="R48" s="233">
        <v>0</v>
      </c>
      <c r="S48" s="234">
        <v>0</v>
      </c>
      <c r="T48" s="203">
        <f t="shared" si="1"/>
        <v>466</v>
      </c>
      <c r="U48" s="204"/>
      <c r="V48" s="163">
        <f t="shared" si="2"/>
        <v>8</v>
      </c>
      <c r="W48" s="266">
        <f t="shared" si="3"/>
        <v>58.25</v>
      </c>
    </row>
    <row r="49" spans="2:23" ht="12.75">
      <c r="B49" s="230" t="s">
        <v>227</v>
      </c>
      <c r="C49" s="67" t="s">
        <v>89</v>
      </c>
      <c r="D49" s="78">
        <v>1963</v>
      </c>
      <c r="E49" s="267">
        <v>40</v>
      </c>
      <c r="F49" s="233">
        <v>0</v>
      </c>
      <c r="G49" s="257">
        <v>80</v>
      </c>
      <c r="H49" s="233">
        <v>44</v>
      </c>
      <c r="I49" s="233">
        <v>40</v>
      </c>
      <c r="J49" s="233">
        <v>40</v>
      </c>
      <c r="K49" s="233">
        <v>44</v>
      </c>
      <c r="L49" s="233">
        <v>0</v>
      </c>
      <c r="M49" s="233">
        <v>60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4">
        <v>0</v>
      </c>
      <c r="T49" s="203">
        <f t="shared" si="1"/>
        <v>348</v>
      </c>
      <c r="V49" s="163">
        <f t="shared" si="2"/>
        <v>7</v>
      </c>
      <c r="W49" s="266">
        <f t="shared" si="3"/>
        <v>49.714285714285715</v>
      </c>
    </row>
    <row r="50" spans="2:23" ht="12.75">
      <c r="B50" s="230" t="s">
        <v>224</v>
      </c>
      <c r="C50" s="100" t="s">
        <v>109</v>
      </c>
      <c r="D50" s="78">
        <v>1962</v>
      </c>
      <c r="E50" s="231">
        <v>0</v>
      </c>
      <c r="F50" s="39">
        <v>60</v>
      </c>
      <c r="G50" s="257">
        <v>0</v>
      </c>
      <c r="H50" s="233">
        <v>44</v>
      </c>
      <c r="I50" s="233">
        <v>40</v>
      </c>
      <c r="J50" s="233">
        <v>40</v>
      </c>
      <c r="K50" s="233">
        <v>0</v>
      </c>
      <c r="L50" s="233">
        <v>40</v>
      </c>
      <c r="M50" s="233">
        <v>60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4">
        <v>0</v>
      </c>
      <c r="T50" s="203">
        <f t="shared" si="1"/>
        <v>284</v>
      </c>
      <c r="V50" s="163">
        <f t="shared" si="2"/>
        <v>6</v>
      </c>
      <c r="W50" s="266">
        <f t="shared" si="3"/>
        <v>47.333333333333336</v>
      </c>
    </row>
    <row r="51" spans="2:23" ht="12.75">
      <c r="B51" s="230" t="s">
        <v>228</v>
      </c>
      <c r="C51" s="66" t="s">
        <v>90</v>
      </c>
      <c r="D51" s="78">
        <v>1964</v>
      </c>
      <c r="E51" s="231">
        <v>0</v>
      </c>
      <c r="F51" s="233">
        <v>0</v>
      </c>
      <c r="G51" s="233">
        <v>0</v>
      </c>
      <c r="H51" s="233">
        <v>88</v>
      </c>
      <c r="I51" s="233">
        <v>0</v>
      </c>
      <c r="J51" s="233">
        <v>0</v>
      </c>
      <c r="K51" s="233">
        <v>66</v>
      </c>
      <c r="L51" s="233">
        <v>0</v>
      </c>
      <c r="M51" s="233">
        <v>0</v>
      </c>
      <c r="N51" s="233">
        <v>0</v>
      </c>
      <c r="O51" s="233">
        <v>88</v>
      </c>
      <c r="P51" s="233">
        <v>0</v>
      </c>
      <c r="Q51" s="233">
        <v>0</v>
      </c>
      <c r="R51" s="233">
        <v>0</v>
      </c>
      <c r="S51" s="234">
        <v>0</v>
      </c>
      <c r="T51" s="203">
        <f t="shared" si="1"/>
        <v>242</v>
      </c>
      <c r="V51" s="163">
        <f t="shared" si="2"/>
        <v>3</v>
      </c>
      <c r="W51" s="266">
        <f t="shared" si="3"/>
        <v>80.66666666666667</v>
      </c>
    </row>
    <row r="52" spans="2:23" ht="12.75">
      <c r="B52" s="230" t="s">
        <v>229</v>
      </c>
      <c r="C52" s="67" t="s">
        <v>230</v>
      </c>
      <c r="D52" s="78">
        <v>1963</v>
      </c>
      <c r="E52" s="231">
        <v>0</v>
      </c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66</v>
      </c>
      <c r="L52" s="233">
        <v>40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0</v>
      </c>
      <c r="S52" s="234">
        <v>0</v>
      </c>
      <c r="T52" s="203">
        <f>SUM(F52:S52)</f>
        <v>106</v>
      </c>
      <c r="V52" s="163">
        <f t="shared" si="2"/>
        <v>2</v>
      </c>
      <c r="W52" s="266">
        <f t="shared" si="3"/>
        <v>53</v>
      </c>
    </row>
    <row r="53" spans="2:23" ht="12.75">
      <c r="B53" s="230" t="s">
        <v>231</v>
      </c>
      <c r="C53" s="67" t="s">
        <v>87</v>
      </c>
      <c r="D53" s="78">
        <v>1962</v>
      </c>
      <c r="E53" s="231">
        <v>0</v>
      </c>
      <c r="F53" s="233">
        <v>0</v>
      </c>
      <c r="G53" s="257">
        <v>100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4">
        <v>0</v>
      </c>
      <c r="T53" s="203">
        <f aca="true" t="shared" si="4" ref="T53:T60">LARGE(E53:R53,1)+LARGE(E53:R53,2)+LARGE(E53:R53,3)+LARGE(E53:R53,4)+LARGE(E53:R53,5)+LARGE(E53:R53,6)+LARGE(E53:R53,7)+S53</f>
        <v>100</v>
      </c>
      <c r="V53" s="163">
        <f t="shared" si="2"/>
        <v>1</v>
      </c>
      <c r="W53" s="266">
        <f t="shared" si="3"/>
        <v>100</v>
      </c>
    </row>
    <row r="54" spans="2:23" ht="12.75">
      <c r="B54" s="230" t="s">
        <v>231</v>
      </c>
      <c r="C54" s="67" t="s">
        <v>54</v>
      </c>
      <c r="D54" s="78">
        <v>1965</v>
      </c>
      <c r="E54" s="267">
        <v>100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4">
        <v>0</v>
      </c>
      <c r="T54" s="203">
        <f t="shared" si="4"/>
        <v>100</v>
      </c>
      <c r="V54" s="163">
        <f t="shared" si="2"/>
        <v>1</v>
      </c>
      <c r="W54" s="266">
        <f t="shared" si="3"/>
        <v>100</v>
      </c>
    </row>
    <row r="55" spans="2:23" ht="12.75">
      <c r="B55" s="230" t="s">
        <v>231</v>
      </c>
      <c r="C55" s="67" t="s">
        <v>232</v>
      </c>
      <c r="D55" s="78">
        <v>1965</v>
      </c>
      <c r="E55" s="231">
        <v>0</v>
      </c>
      <c r="F55" s="233">
        <v>0</v>
      </c>
      <c r="G55" s="231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100</v>
      </c>
      <c r="M55" s="233">
        <v>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  <c r="S55" s="234">
        <v>0</v>
      </c>
      <c r="T55" s="203">
        <f t="shared" si="4"/>
        <v>100</v>
      </c>
      <c r="V55" s="163">
        <f t="shared" si="2"/>
        <v>1</v>
      </c>
      <c r="W55" s="266">
        <f t="shared" si="3"/>
        <v>100</v>
      </c>
    </row>
    <row r="56" spans="2:23" ht="12.75">
      <c r="B56" s="230" t="s">
        <v>233</v>
      </c>
      <c r="C56" s="67" t="s">
        <v>234</v>
      </c>
      <c r="D56" s="78">
        <v>1965</v>
      </c>
      <c r="E56" s="231">
        <v>0</v>
      </c>
      <c r="F56" s="233">
        <v>0</v>
      </c>
      <c r="G56" s="233">
        <v>0</v>
      </c>
      <c r="H56" s="233">
        <v>0</v>
      </c>
      <c r="I56" s="233">
        <v>40</v>
      </c>
      <c r="J56" s="233">
        <v>0</v>
      </c>
      <c r="K56" s="233">
        <v>0</v>
      </c>
      <c r="L56" s="233">
        <v>40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4">
        <v>0</v>
      </c>
      <c r="T56" s="202">
        <f t="shared" si="4"/>
        <v>80</v>
      </c>
      <c r="V56" s="163">
        <f t="shared" si="2"/>
        <v>2</v>
      </c>
      <c r="W56" s="266">
        <f t="shared" si="3"/>
        <v>40</v>
      </c>
    </row>
    <row r="57" spans="2:23" ht="12.75">
      <c r="B57" s="230" t="s">
        <v>235</v>
      </c>
      <c r="C57" s="124" t="s">
        <v>236</v>
      </c>
      <c r="D57" s="78">
        <v>1964</v>
      </c>
      <c r="E57" s="231">
        <v>0</v>
      </c>
      <c r="F57" s="233">
        <v>0</v>
      </c>
      <c r="G57" s="233">
        <v>60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0</v>
      </c>
      <c r="S57" s="234">
        <v>0</v>
      </c>
      <c r="T57" s="203">
        <f t="shared" si="4"/>
        <v>60</v>
      </c>
      <c r="V57" s="163">
        <f t="shared" si="2"/>
        <v>1</v>
      </c>
      <c r="W57" s="266">
        <f t="shared" si="3"/>
        <v>60</v>
      </c>
    </row>
    <row r="58" spans="2:23" ht="12.75">
      <c r="B58" s="230" t="s">
        <v>237</v>
      </c>
      <c r="C58" s="66" t="s">
        <v>238</v>
      </c>
      <c r="D58" s="78">
        <v>1962</v>
      </c>
      <c r="E58" s="231">
        <v>0</v>
      </c>
      <c r="F58" s="233">
        <v>0</v>
      </c>
      <c r="G58" s="233">
        <v>0</v>
      </c>
      <c r="H58" s="233">
        <v>44</v>
      </c>
      <c r="I58" s="233"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3">
        <v>0</v>
      </c>
      <c r="Q58" s="233">
        <v>0</v>
      </c>
      <c r="R58" s="233">
        <v>0</v>
      </c>
      <c r="S58" s="234">
        <v>0</v>
      </c>
      <c r="T58" s="203">
        <f t="shared" si="4"/>
        <v>44</v>
      </c>
      <c r="V58" s="163">
        <f t="shared" si="2"/>
        <v>1</v>
      </c>
      <c r="W58" s="266">
        <f t="shared" si="3"/>
        <v>44</v>
      </c>
    </row>
    <row r="59" spans="2:23" ht="12.75">
      <c r="B59" s="230" t="s">
        <v>239</v>
      </c>
      <c r="C59" s="124" t="s">
        <v>240</v>
      </c>
      <c r="D59" s="78">
        <v>1962</v>
      </c>
      <c r="E59" s="231">
        <v>0</v>
      </c>
      <c r="F59" s="233">
        <v>0</v>
      </c>
      <c r="G59" s="233">
        <v>0</v>
      </c>
      <c r="H59" s="233">
        <v>0</v>
      </c>
      <c r="I59" s="233">
        <v>40</v>
      </c>
      <c r="J59" s="233">
        <v>0</v>
      </c>
      <c r="K59" s="233">
        <v>0</v>
      </c>
      <c r="L59" s="233">
        <v>0</v>
      </c>
      <c r="M59" s="233">
        <v>0</v>
      </c>
      <c r="N59" s="233">
        <v>0</v>
      </c>
      <c r="O59" s="233">
        <v>0</v>
      </c>
      <c r="P59" s="233">
        <v>0</v>
      </c>
      <c r="Q59" s="233">
        <v>0</v>
      </c>
      <c r="R59" s="233">
        <v>0</v>
      </c>
      <c r="S59" s="234">
        <v>0</v>
      </c>
      <c r="T59" s="203">
        <f t="shared" si="4"/>
        <v>40</v>
      </c>
      <c r="V59" s="163">
        <f t="shared" si="2"/>
        <v>1</v>
      </c>
      <c r="W59" s="266">
        <f t="shared" si="3"/>
        <v>40</v>
      </c>
    </row>
    <row r="60" spans="2:23" ht="13.5" thickBot="1">
      <c r="B60" s="235" t="s">
        <v>239</v>
      </c>
      <c r="C60" s="65" t="s">
        <v>241</v>
      </c>
      <c r="D60" s="97">
        <v>1963</v>
      </c>
      <c r="E60" s="236">
        <v>40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9">
        <v>0</v>
      </c>
      <c r="T60" s="240">
        <f t="shared" si="4"/>
        <v>40</v>
      </c>
      <c r="V60" s="165">
        <f t="shared" si="2"/>
        <v>1</v>
      </c>
      <c r="W60" s="241">
        <f t="shared" si="3"/>
        <v>40</v>
      </c>
    </row>
    <row r="61" spans="5:18" ht="13.5" thickBot="1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23" ht="13.5" thickBot="1">
      <c r="B62" s="219" t="s">
        <v>0</v>
      </c>
      <c r="C62" s="70" t="s">
        <v>6</v>
      </c>
      <c r="D62" s="69" t="s">
        <v>23</v>
      </c>
      <c r="E62" s="4">
        <v>1</v>
      </c>
      <c r="F62" s="5">
        <v>2</v>
      </c>
      <c r="G62" s="5">
        <v>3</v>
      </c>
      <c r="H62" s="5">
        <v>4</v>
      </c>
      <c r="I62" s="5">
        <v>5</v>
      </c>
      <c r="J62" s="5">
        <v>6</v>
      </c>
      <c r="K62" s="5">
        <v>7</v>
      </c>
      <c r="L62" s="37">
        <v>8</v>
      </c>
      <c r="M62" s="5">
        <v>9</v>
      </c>
      <c r="N62" s="5">
        <v>10</v>
      </c>
      <c r="O62" s="5">
        <v>11</v>
      </c>
      <c r="P62" s="5">
        <v>12</v>
      </c>
      <c r="Q62" s="5">
        <v>13</v>
      </c>
      <c r="R62" s="5">
        <v>14</v>
      </c>
      <c r="S62" s="5">
        <v>15</v>
      </c>
      <c r="T62" s="41" t="s">
        <v>22</v>
      </c>
      <c r="V62" s="41" t="s">
        <v>161</v>
      </c>
      <c r="W62" s="161" t="s">
        <v>162</v>
      </c>
    </row>
    <row r="63" spans="2:23" ht="12.75" customHeight="1">
      <c r="B63" s="220">
        <v>1</v>
      </c>
      <c r="C63" s="67" t="s">
        <v>33</v>
      </c>
      <c r="D63" s="74">
        <v>1959</v>
      </c>
      <c r="E63" s="221">
        <v>60</v>
      </c>
      <c r="F63" s="268">
        <v>100</v>
      </c>
      <c r="G63" s="269">
        <v>30</v>
      </c>
      <c r="H63" s="262">
        <v>44</v>
      </c>
      <c r="I63" s="262">
        <v>0</v>
      </c>
      <c r="J63" s="262">
        <v>40</v>
      </c>
      <c r="K63" s="262">
        <v>110</v>
      </c>
      <c r="L63" s="262">
        <v>100</v>
      </c>
      <c r="M63" s="262">
        <v>80</v>
      </c>
      <c r="N63" s="262">
        <v>60</v>
      </c>
      <c r="O63" s="262">
        <v>66</v>
      </c>
      <c r="P63" s="262">
        <v>0</v>
      </c>
      <c r="Q63" s="262">
        <v>0</v>
      </c>
      <c r="R63" s="262">
        <v>0</v>
      </c>
      <c r="S63" s="263">
        <v>0</v>
      </c>
      <c r="T63" s="201">
        <f aca="true" t="shared" si="5" ref="T63:T87">LARGE(E63:R63,1)+LARGE(E63:R63,2)+LARGE(E63:R63,3)+LARGE(E63:R63,4)+LARGE(E63:R63,5)+LARGE(E63:R63,6)+LARGE(E63:R63,7)+S63</f>
        <v>576</v>
      </c>
      <c r="V63" s="162">
        <f>COUNTIF(E63:S63,"&gt;0")</f>
        <v>10</v>
      </c>
      <c r="W63" s="196">
        <f>T63/V63</f>
        <v>57.6</v>
      </c>
    </row>
    <row r="64" spans="2:23" ht="12.75" customHeight="1">
      <c r="B64" s="230">
        <v>2</v>
      </c>
      <c r="C64" s="66" t="s">
        <v>65</v>
      </c>
      <c r="D64" s="77">
        <v>1958</v>
      </c>
      <c r="E64" s="226">
        <v>80</v>
      </c>
      <c r="F64" s="233">
        <v>0</v>
      </c>
      <c r="G64" s="270">
        <v>80</v>
      </c>
      <c r="H64" s="233">
        <v>44</v>
      </c>
      <c r="I64" s="233">
        <v>0</v>
      </c>
      <c r="J64" s="233">
        <v>100</v>
      </c>
      <c r="K64" s="233">
        <v>66</v>
      </c>
      <c r="L64" s="233">
        <v>80</v>
      </c>
      <c r="M64" s="233">
        <v>40</v>
      </c>
      <c r="N64" s="233">
        <v>40</v>
      </c>
      <c r="O64" s="233">
        <v>88</v>
      </c>
      <c r="P64" s="233">
        <v>0</v>
      </c>
      <c r="Q64" s="233">
        <v>0</v>
      </c>
      <c r="R64" s="233">
        <v>0</v>
      </c>
      <c r="S64" s="234">
        <v>0</v>
      </c>
      <c r="T64" s="203">
        <f t="shared" si="5"/>
        <v>538</v>
      </c>
      <c r="V64" s="163">
        <f>COUNTIF(E64:S64,"&gt;0")</f>
        <v>9</v>
      </c>
      <c r="W64" s="198">
        <f>T64/V64</f>
        <v>59.77777777777778</v>
      </c>
    </row>
    <row r="65" spans="2:23" ht="12.75">
      <c r="B65" s="230" t="s">
        <v>225</v>
      </c>
      <c r="C65" s="66" t="s">
        <v>130</v>
      </c>
      <c r="D65" s="78">
        <v>1960</v>
      </c>
      <c r="E65" s="256">
        <v>80</v>
      </c>
      <c r="F65" s="271">
        <v>60</v>
      </c>
      <c r="G65" s="271">
        <v>60</v>
      </c>
      <c r="H65" s="257">
        <v>88</v>
      </c>
      <c r="I65" s="257">
        <v>40</v>
      </c>
      <c r="J65" s="257">
        <v>80</v>
      </c>
      <c r="K65" s="257">
        <v>44</v>
      </c>
      <c r="L65" s="257">
        <v>60</v>
      </c>
      <c r="M65" s="257">
        <v>40</v>
      </c>
      <c r="N65" s="257">
        <v>60</v>
      </c>
      <c r="O65" s="257">
        <v>33</v>
      </c>
      <c r="P65" s="257">
        <v>0</v>
      </c>
      <c r="Q65" s="257">
        <v>0</v>
      </c>
      <c r="R65" s="257">
        <v>0</v>
      </c>
      <c r="S65" s="258">
        <v>0</v>
      </c>
      <c r="T65" s="203">
        <f t="shared" si="5"/>
        <v>488</v>
      </c>
      <c r="V65" s="163">
        <f aca="true" t="shared" si="6" ref="V65:V84">COUNTIF(E65:S65,"&gt;0")</f>
        <v>11</v>
      </c>
      <c r="W65" s="266">
        <f aca="true" t="shared" si="7" ref="W65:W84">T65/V65</f>
        <v>44.36363636363637</v>
      </c>
    </row>
    <row r="66" spans="1:23" s="82" customFormat="1" ht="12.75">
      <c r="A66"/>
      <c r="B66" s="230" t="s">
        <v>226</v>
      </c>
      <c r="C66" s="67" t="s">
        <v>46</v>
      </c>
      <c r="D66" s="74">
        <v>1960</v>
      </c>
      <c r="E66" s="256">
        <v>40</v>
      </c>
      <c r="F66" s="233">
        <v>0</v>
      </c>
      <c r="G66" s="233">
        <v>0</v>
      </c>
      <c r="H66" s="233">
        <v>66</v>
      </c>
      <c r="I66" s="233">
        <v>100</v>
      </c>
      <c r="J66" s="233">
        <v>0</v>
      </c>
      <c r="K66" s="233">
        <v>88</v>
      </c>
      <c r="L66" s="233">
        <v>0</v>
      </c>
      <c r="M66" s="233">
        <v>0</v>
      </c>
      <c r="N66" s="233">
        <v>80</v>
      </c>
      <c r="O66" s="233">
        <v>66</v>
      </c>
      <c r="P66" s="233">
        <v>0</v>
      </c>
      <c r="Q66" s="233">
        <v>0</v>
      </c>
      <c r="R66" s="233">
        <v>0</v>
      </c>
      <c r="S66" s="234">
        <v>0</v>
      </c>
      <c r="T66" s="203">
        <f t="shared" si="5"/>
        <v>440</v>
      </c>
      <c r="U66" s="272"/>
      <c r="V66" s="163">
        <f t="shared" si="6"/>
        <v>6</v>
      </c>
      <c r="W66" s="266">
        <f t="shared" si="7"/>
        <v>73.33333333333333</v>
      </c>
    </row>
    <row r="67" spans="1:23" s="82" customFormat="1" ht="12.75">
      <c r="A67"/>
      <c r="B67" s="230" t="s">
        <v>227</v>
      </c>
      <c r="C67" s="66" t="s">
        <v>118</v>
      </c>
      <c r="D67" s="79">
        <v>1955</v>
      </c>
      <c r="E67" s="231">
        <v>0</v>
      </c>
      <c r="F67" s="271">
        <v>60</v>
      </c>
      <c r="G67" s="271">
        <v>60</v>
      </c>
      <c r="H67" s="233">
        <v>33</v>
      </c>
      <c r="I67" s="233">
        <v>80</v>
      </c>
      <c r="J67" s="233">
        <v>40</v>
      </c>
      <c r="K67" s="233">
        <v>66</v>
      </c>
      <c r="L67" s="233">
        <v>40</v>
      </c>
      <c r="M67" s="233">
        <v>40</v>
      </c>
      <c r="N67" s="233">
        <v>0</v>
      </c>
      <c r="O67" s="233">
        <v>44</v>
      </c>
      <c r="P67" s="233">
        <v>0</v>
      </c>
      <c r="Q67" s="233">
        <v>0</v>
      </c>
      <c r="R67" s="233">
        <v>0</v>
      </c>
      <c r="S67" s="234">
        <v>0</v>
      </c>
      <c r="T67" s="203">
        <f t="shared" si="5"/>
        <v>390</v>
      </c>
      <c r="U67" s="272"/>
      <c r="V67" s="163">
        <f t="shared" si="6"/>
        <v>9</v>
      </c>
      <c r="W67" s="266">
        <f t="shared" si="7"/>
        <v>43.333333333333336</v>
      </c>
    </row>
    <row r="68" spans="1:23" s="82" customFormat="1" ht="12.75">
      <c r="A68"/>
      <c r="B68" s="230" t="s">
        <v>224</v>
      </c>
      <c r="C68" s="66" t="s">
        <v>27</v>
      </c>
      <c r="D68" s="79">
        <v>1951</v>
      </c>
      <c r="E68" s="231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60</v>
      </c>
      <c r="M68" s="233">
        <v>100</v>
      </c>
      <c r="N68" s="233">
        <v>100</v>
      </c>
      <c r="O68" s="233">
        <v>110</v>
      </c>
      <c r="P68" s="233">
        <v>0</v>
      </c>
      <c r="Q68" s="233">
        <v>0</v>
      </c>
      <c r="R68" s="233">
        <v>0</v>
      </c>
      <c r="S68" s="234">
        <v>0</v>
      </c>
      <c r="T68" s="203">
        <f t="shared" si="5"/>
        <v>370</v>
      </c>
      <c r="U68" s="272"/>
      <c r="V68" s="163">
        <f t="shared" si="6"/>
        <v>4</v>
      </c>
      <c r="W68" s="266">
        <f t="shared" si="7"/>
        <v>92.5</v>
      </c>
    </row>
    <row r="69" spans="1:23" s="82" customFormat="1" ht="12.75">
      <c r="A69"/>
      <c r="B69" s="230" t="s">
        <v>228</v>
      </c>
      <c r="C69" s="66" t="s">
        <v>145</v>
      </c>
      <c r="D69" s="79">
        <v>1960</v>
      </c>
      <c r="E69" s="273">
        <v>40</v>
      </c>
      <c r="F69" s="271">
        <v>80</v>
      </c>
      <c r="G69" s="233">
        <v>0</v>
      </c>
      <c r="H69" s="233">
        <v>44</v>
      </c>
      <c r="I69" s="233">
        <v>0</v>
      </c>
      <c r="J69" s="233">
        <v>0</v>
      </c>
      <c r="K69" s="233">
        <v>44</v>
      </c>
      <c r="L69" s="233">
        <v>40</v>
      </c>
      <c r="M69" s="233">
        <v>0</v>
      </c>
      <c r="N69" s="233">
        <v>40</v>
      </c>
      <c r="O69" s="233">
        <v>44</v>
      </c>
      <c r="P69" s="233">
        <v>0</v>
      </c>
      <c r="Q69" s="233">
        <v>0</v>
      </c>
      <c r="R69" s="233">
        <v>0</v>
      </c>
      <c r="S69" s="234">
        <v>0</v>
      </c>
      <c r="T69" s="203">
        <f t="shared" si="5"/>
        <v>332</v>
      </c>
      <c r="U69" s="272"/>
      <c r="V69" s="163">
        <f t="shared" si="6"/>
        <v>7</v>
      </c>
      <c r="W69" s="266">
        <f t="shared" si="7"/>
        <v>47.42857142857143</v>
      </c>
    </row>
    <row r="70" spans="1:23" s="82" customFormat="1" ht="12.75">
      <c r="A70"/>
      <c r="B70" s="225" t="s">
        <v>229</v>
      </c>
      <c r="C70" s="66" t="s">
        <v>98</v>
      </c>
      <c r="D70" s="79">
        <v>1960</v>
      </c>
      <c r="E70" s="231">
        <v>0</v>
      </c>
      <c r="F70" s="233">
        <v>0</v>
      </c>
      <c r="G70" s="274">
        <v>40</v>
      </c>
      <c r="H70" s="233">
        <v>44</v>
      </c>
      <c r="I70" s="233">
        <v>60</v>
      </c>
      <c r="J70" s="233">
        <v>40</v>
      </c>
      <c r="K70" s="233">
        <v>44</v>
      </c>
      <c r="L70" s="233">
        <v>0</v>
      </c>
      <c r="M70" s="233">
        <v>40</v>
      </c>
      <c r="N70" s="233">
        <v>0</v>
      </c>
      <c r="O70" s="233">
        <v>44</v>
      </c>
      <c r="P70" s="233">
        <v>0</v>
      </c>
      <c r="Q70" s="233">
        <v>0</v>
      </c>
      <c r="R70" s="233">
        <v>0</v>
      </c>
      <c r="S70" s="234">
        <v>0</v>
      </c>
      <c r="T70" s="203">
        <f t="shared" si="5"/>
        <v>312</v>
      </c>
      <c r="U70" s="272"/>
      <c r="V70" s="163">
        <f t="shared" si="6"/>
        <v>7</v>
      </c>
      <c r="W70" s="266">
        <f t="shared" si="7"/>
        <v>44.57142857142857</v>
      </c>
    </row>
    <row r="71" spans="1:23" s="82" customFormat="1" ht="12.75">
      <c r="A71"/>
      <c r="B71" s="275" t="s">
        <v>242</v>
      </c>
      <c r="C71" s="66" t="s">
        <v>63</v>
      </c>
      <c r="D71" s="79">
        <v>1957</v>
      </c>
      <c r="E71" s="231">
        <v>0</v>
      </c>
      <c r="F71" s="233">
        <v>0</v>
      </c>
      <c r="G71" s="233">
        <v>0</v>
      </c>
      <c r="H71" s="233">
        <v>33</v>
      </c>
      <c r="I71" s="233">
        <v>0</v>
      </c>
      <c r="J71" s="233">
        <v>0</v>
      </c>
      <c r="K71" s="233">
        <v>44</v>
      </c>
      <c r="L71" s="233">
        <v>0</v>
      </c>
      <c r="M71" s="233">
        <v>60</v>
      </c>
      <c r="N71" s="233">
        <v>40</v>
      </c>
      <c r="O71" s="233">
        <v>44</v>
      </c>
      <c r="P71" s="233">
        <v>0</v>
      </c>
      <c r="Q71" s="233">
        <v>0</v>
      </c>
      <c r="R71" s="233">
        <v>0</v>
      </c>
      <c r="S71" s="234">
        <v>0</v>
      </c>
      <c r="T71" s="203">
        <f t="shared" si="5"/>
        <v>221</v>
      </c>
      <c r="U71" s="272"/>
      <c r="V71" s="163">
        <f t="shared" si="6"/>
        <v>5</v>
      </c>
      <c r="W71" s="266">
        <f t="shared" si="7"/>
        <v>44.2</v>
      </c>
    </row>
    <row r="72" spans="1:23" s="82" customFormat="1" ht="12.75">
      <c r="A72"/>
      <c r="B72" s="275" t="s">
        <v>243</v>
      </c>
      <c r="C72" s="66" t="s">
        <v>99</v>
      </c>
      <c r="D72" s="79">
        <v>1960</v>
      </c>
      <c r="E72" s="256">
        <v>40</v>
      </c>
      <c r="F72" s="271">
        <v>40</v>
      </c>
      <c r="G72" s="271">
        <v>40</v>
      </c>
      <c r="H72" s="233"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33">
        <v>40</v>
      </c>
      <c r="O72" s="233">
        <v>33</v>
      </c>
      <c r="P72" s="233">
        <v>0</v>
      </c>
      <c r="Q72" s="233">
        <v>0</v>
      </c>
      <c r="R72" s="233">
        <v>0</v>
      </c>
      <c r="S72" s="234">
        <v>0</v>
      </c>
      <c r="T72" s="203">
        <f t="shared" si="5"/>
        <v>193</v>
      </c>
      <c r="U72" s="272"/>
      <c r="V72" s="163">
        <f t="shared" si="6"/>
        <v>5</v>
      </c>
      <c r="W72" s="266">
        <f t="shared" si="7"/>
        <v>38.6</v>
      </c>
    </row>
    <row r="73" spans="1:23" s="82" customFormat="1" ht="12.75">
      <c r="A73"/>
      <c r="B73" s="225" t="s">
        <v>244</v>
      </c>
      <c r="C73" s="66" t="s">
        <v>166</v>
      </c>
      <c r="D73" s="79">
        <v>1956</v>
      </c>
      <c r="E73" s="231">
        <v>0</v>
      </c>
      <c r="F73" s="233">
        <v>0</v>
      </c>
      <c r="G73" s="233">
        <v>0</v>
      </c>
      <c r="H73" s="233">
        <v>110</v>
      </c>
      <c r="I73" s="233">
        <v>0</v>
      </c>
      <c r="J73" s="233">
        <v>60</v>
      </c>
      <c r="K73" s="233">
        <v>0</v>
      </c>
      <c r="L73" s="233">
        <v>0</v>
      </c>
      <c r="M73" s="233">
        <v>0</v>
      </c>
      <c r="N73" s="233">
        <v>0</v>
      </c>
      <c r="O73" s="233">
        <v>0</v>
      </c>
      <c r="P73" s="233">
        <v>0</v>
      </c>
      <c r="Q73" s="233">
        <v>0</v>
      </c>
      <c r="R73" s="233">
        <v>0</v>
      </c>
      <c r="S73" s="234">
        <v>0</v>
      </c>
      <c r="T73" s="203">
        <f t="shared" si="5"/>
        <v>170</v>
      </c>
      <c r="U73" s="272"/>
      <c r="V73" s="163">
        <f t="shared" si="6"/>
        <v>2</v>
      </c>
      <c r="W73" s="266">
        <f t="shared" si="7"/>
        <v>85</v>
      </c>
    </row>
    <row r="74" spans="1:23" s="82" customFormat="1" ht="12.75">
      <c r="A74"/>
      <c r="B74" s="225" t="s">
        <v>233</v>
      </c>
      <c r="C74" s="66" t="s">
        <v>52</v>
      </c>
      <c r="D74" s="79">
        <v>1958</v>
      </c>
      <c r="E74" s="231">
        <v>0</v>
      </c>
      <c r="F74" s="233">
        <v>0</v>
      </c>
      <c r="G74" s="274">
        <v>80</v>
      </c>
      <c r="H74" s="233">
        <v>0</v>
      </c>
      <c r="I74" s="233">
        <v>60</v>
      </c>
      <c r="J74" s="233">
        <v>0</v>
      </c>
      <c r="K74" s="233">
        <v>0</v>
      </c>
      <c r="L74" s="233">
        <v>0</v>
      </c>
      <c r="M74" s="233">
        <v>0</v>
      </c>
      <c r="N74" s="233">
        <v>0</v>
      </c>
      <c r="O74" s="233">
        <v>0</v>
      </c>
      <c r="P74" s="233">
        <v>0</v>
      </c>
      <c r="Q74" s="233">
        <v>0</v>
      </c>
      <c r="R74" s="233">
        <v>0</v>
      </c>
      <c r="S74" s="234">
        <v>0</v>
      </c>
      <c r="T74" s="203">
        <f t="shared" si="5"/>
        <v>140</v>
      </c>
      <c r="U74" s="272"/>
      <c r="V74" s="163">
        <f t="shared" si="6"/>
        <v>2</v>
      </c>
      <c r="W74" s="266">
        <f t="shared" si="7"/>
        <v>70</v>
      </c>
    </row>
    <row r="75" spans="1:23" s="82" customFormat="1" ht="12.75">
      <c r="A75"/>
      <c r="B75" s="225" t="s">
        <v>235</v>
      </c>
      <c r="C75" s="66" t="s">
        <v>110</v>
      </c>
      <c r="D75" s="79">
        <v>1957</v>
      </c>
      <c r="E75" s="231">
        <v>0</v>
      </c>
      <c r="F75" s="233">
        <v>0</v>
      </c>
      <c r="G75" s="233">
        <v>0</v>
      </c>
      <c r="H75" s="233">
        <v>0</v>
      </c>
      <c r="I75" s="233">
        <v>0</v>
      </c>
      <c r="J75" s="233">
        <v>60</v>
      </c>
      <c r="K75" s="233">
        <v>0</v>
      </c>
      <c r="L75" s="233">
        <v>40</v>
      </c>
      <c r="M75" s="233">
        <v>0</v>
      </c>
      <c r="N75" s="233">
        <v>0</v>
      </c>
      <c r="O75" s="233">
        <v>0</v>
      </c>
      <c r="P75" s="233">
        <v>0</v>
      </c>
      <c r="Q75" s="233">
        <v>0</v>
      </c>
      <c r="R75" s="233">
        <v>0</v>
      </c>
      <c r="S75" s="234">
        <v>0</v>
      </c>
      <c r="T75" s="203">
        <f t="shared" si="5"/>
        <v>100</v>
      </c>
      <c r="U75" s="272"/>
      <c r="V75" s="163">
        <f t="shared" si="6"/>
        <v>2</v>
      </c>
      <c r="W75" s="266">
        <f t="shared" si="7"/>
        <v>50</v>
      </c>
    </row>
    <row r="76" spans="1:23" s="82" customFormat="1" ht="12.75">
      <c r="A76"/>
      <c r="B76" s="225" t="s">
        <v>237</v>
      </c>
      <c r="C76" s="103" t="s">
        <v>245</v>
      </c>
      <c r="D76" s="79">
        <v>1958</v>
      </c>
      <c r="E76" s="231">
        <v>0</v>
      </c>
      <c r="F76" s="233">
        <v>0</v>
      </c>
      <c r="G76" s="233">
        <v>0</v>
      </c>
      <c r="H76" s="233">
        <v>66</v>
      </c>
      <c r="I76" s="233">
        <v>0</v>
      </c>
      <c r="J76" s="233">
        <v>0</v>
      </c>
      <c r="K76" s="233">
        <v>0</v>
      </c>
      <c r="L76" s="233">
        <v>0</v>
      </c>
      <c r="M76" s="233">
        <v>0</v>
      </c>
      <c r="N76" s="233">
        <v>0</v>
      </c>
      <c r="O76" s="233">
        <v>33</v>
      </c>
      <c r="P76" s="233">
        <v>0</v>
      </c>
      <c r="Q76" s="233">
        <v>0</v>
      </c>
      <c r="R76" s="233">
        <v>0</v>
      </c>
      <c r="S76" s="234">
        <v>0</v>
      </c>
      <c r="T76" s="203">
        <f t="shared" si="5"/>
        <v>99</v>
      </c>
      <c r="U76" s="272"/>
      <c r="V76" s="163">
        <f>COUNTIF(E76:S76,"&gt;0")</f>
        <v>2</v>
      </c>
      <c r="W76" s="266">
        <f t="shared" si="7"/>
        <v>49.5</v>
      </c>
    </row>
    <row r="77" spans="1:23" s="82" customFormat="1" ht="12.75">
      <c r="A77"/>
      <c r="B77" s="225" t="s">
        <v>239</v>
      </c>
      <c r="C77" s="66" t="s">
        <v>61</v>
      </c>
      <c r="D77" s="79">
        <v>1960</v>
      </c>
      <c r="E77" s="256">
        <v>60</v>
      </c>
      <c r="F77" s="233">
        <v>0</v>
      </c>
      <c r="G77" s="233">
        <v>0</v>
      </c>
      <c r="H77" s="233">
        <v>0</v>
      </c>
      <c r="I77" s="233">
        <v>0</v>
      </c>
      <c r="J77" s="233">
        <v>0</v>
      </c>
      <c r="K77" s="233">
        <v>0</v>
      </c>
      <c r="L77" s="233">
        <v>0</v>
      </c>
      <c r="M77" s="233">
        <v>0</v>
      </c>
      <c r="N77" s="233">
        <v>0</v>
      </c>
      <c r="O77" s="233">
        <v>0</v>
      </c>
      <c r="P77" s="233">
        <v>0</v>
      </c>
      <c r="Q77" s="233">
        <v>0</v>
      </c>
      <c r="R77" s="233">
        <v>0</v>
      </c>
      <c r="S77" s="234">
        <v>0</v>
      </c>
      <c r="T77" s="203">
        <f t="shared" si="5"/>
        <v>60</v>
      </c>
      <c r="U77" s="272"/>
      <c r="V77" s="163">
        <f t="shared" si="6"/>
        <v>1</v>
      </c>
      <c r="W77" s="266">
        <f t="shared" si="7"/>
        <v>60</v>
      </c>
    </row>
    <row r="78" spans="1:23" s="82" customFormat="1" ht="12.75">
      <c r="A78"/>
      <c r="B78" s="225" t="s">
        <v>239</v>
      </c>
      <c r="C78" s="66" t="s">
        <v>246</v>
      </c>
      <c r="D78" s="79">
        <v>1956</v>
      </c>
      <c r="E78" s="231">
        <v>0</v>
      </c>
      <c r="F78" s="233">
        <v>0</v>
      </c>
      <c r="G78" s="233">
        <v>0</v>
      </c>
      <c r="H78" s="233">
        <v>0</v>
      </c>
      <c r="I78" s="233">
        <v>0</v>
      </c>
      <c r="J78" s="233">
        <v>0</v>
      </c>
      <c r="K78" s="233">
        <v>0</v>
      </c>
      <c r="L78" s="233">
        <v>0</v>
      </c>
      <c r="M78" s="233">
        <v>60</v>
      </c>
      <c r="N78" s="233">
        <v>0</v>
      </c>
      <c r="O78" s="233">
        <v>0</v>
      </c>
      <c r="P78" s="233">
        <v>0</v>
      </c>
      <c r="Q78" s="233">
        <v>0</v>
      </c>
      <c r="R78" s="233">
        <v>0</v>
      </c>
      <c r="S78" s="234">
        <v>0</v>
      </c>
      <c r="T78" s="203">
        <f t="shared" si="5"/>
        <v>60</v>
      </c>
      <c r="U78" s="272"/>
      <c r="V78" s="163">
        <f>COUNTIF(E78:S78,"&gt;0")</f>
        <v>1</v>
      </c>
      <c r="W78" s="266">
        <f>T78/V78</f>
        <v>60</v>
      </c>
    </row>
    <row r="79" spans="1:23" s="82" customFormat="1" ht="12.75">
      <c r="A79"/>
      <c r="B79" s="225" t="s">
        <v>247</v>
      </c>
      <c r="C79" s="66" t="s">
        <v>91</v>
      </c>
      <c r="D79" s="79">
        <v>1956</v>
      </c>
      <c r="E79" s="231">
        <v>0</v>
      </c>
      <c r="F79" s="233">
        <v>0</v>
      </c>
      <c r="G79" s="274">
        <v>40</v>
      </c>
      <c r="H79" s="233">
        <v>0</v>
      </c>
      <c r="I79" s="233">
        <v>0</v>
      </c>
      <c r="J79" s="233">
        <v>0</v>
      </c>
      <c r="K79" s="233">
        <v>0</v>
      </c>
      <c r="L79" s="233">
        <v>0</v>
      </c>
      <c r="M79" s="233">
        <v>0</v>
      </c>
      <c r="N79" s="233">
        <v>0</v>
      </c>
      <c r="O79" s="233">
        <v>0</v>
      </c>
      <c r="P79" s="233">
        <v>0</v>
      </c>
      <c r="Q79" s="233">
        <v>0</v>
      </c>
      <c r="R79" s="233">
        <v>0</v>
      </c>
      <c r="S79" s="234">
        <v>0</v>
      </c>
      <c r="T79" s="203">
        <f t="shared" si="5"/>
        <v>40</v>
      </c>
      <c r="U79" s="272"/>
      <c r="V79" s="163">
        <f t="shared" si="6"/>
        <v>1</v>
      </c>
      <c r="W79" s="266">
        <f t="shared" si="7"/>
        <v>40</v>
      </c>
    </row>
    <row r="80" spans="1:23" s="82" customFormat="1" ht="12.75">
      <c r="A80"/>
      <c r="B80" s="225" t="s">
        <v>247</v>
      </c>
      <c r="C80" s="66" t="s">
        <v>117</v>
      </c>
      <c r="D80" s="79">
        <v>1960</v>
      </c>
      <c r="E80" s="231">
        <v>0</v>
      </c>
      <c r="F80" s="271">
        <v>40</v>
      </c>
      <c r="G80" s="233">
        <v>0</v>
      </c>
      <c r="H80" s="233">
        <v>0</v>
      </c>
      <c r="I80" s="233">
        <v>0</v>
      </c>
      <c r="J80" s="233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3">
        <v>0</v>
      </c>
      <c r="Q80" s="233">
        <v>0</v>
      </c>
      <c r="R80" s="233">
        <v>0</v>
      </c>
      <c r="S80" s="234">
        <v>0</v>
      </c>
      <c r="T80" s="203">
        <f t="shared" si="5"/>
        <v>40</v>
      </c>
      <c r="U80" s="272"/>
      <c r="V80" s="163">
        <f t="shared" si="6"/>
        <v>1</v>
      </c>
      <c r="W80" s="266">
        <f t="shared" si="7"/>
        <v>40</v>
      </c>
    </row>
    <row r="81" spans="1:23" s="82" customFormat="1" ht="12.75">
      <c r="A81"/>
      <c r="B81" s="225" t="s">
        <v>247</v>
      </c>
      <c r="C81" s="66" t="s">
        <v>111</v>
      </c>
      <c r="D81" s="79">
        <v>1959</v>
      </c>
      <c r="E81" s="231">
        <v>0</v>
      </c>
      <c r="F81" s="233">
        <v>0</v>
      </c>
      <c r="G81" s="233">
        <v>0</v>
      </c>
      <c r="H81" s="233">
        <v>0</v>
      </c>
      <c r="I81" s="233">
        <v>0</v>
      </c>
      <c r="J81" s="233">
        <v>40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3">
        <v>0</v>
      </c>
      <c r="R81" s="233">
        <v>0</v>
      </c>
      <c r="S81" s="234">
        <v>0</v>
      </c>
      <c r="T81" s="203">
        <f t="shared" si="5"/>
        <v>40</v>
      </c>
      <c r="U81" s="272"/>
      <c r="V81" s="163">
        <f t="shared" si="6"/>
        <v>1</v>
      </c>
      <c r="W81" s="266">
        <f t="shared" si="7"/>
        <v>40</v>
      </c>
    </row>
    <row r="82" spans="1:23" s="82" customFormat="1" ht="12.75">
      <c r="A82"/>
      <c r="B82" s="225" t="s">
        <v>247</v>
      </c>
      <c r="C82" s="66" t="s">
        <v>116</v>
      </c>
      <c r="D82" s="79">
        <v>1960</v>
      </c>
      <c r="E82" s="231">
        <v>0</v>
      </c>
      <c r="F82" s="271">
        <v>40</v>
      </c>
      <c r="G82" s="233">
        <v>0</v>
      </c>
      <c r="H82" s="233">
        <v>0</v>
      </c>
      <c r="I82" s="233">
        <v>0</v>
      </c>
      <c r="J82" s="233">
        <v>0</v>
      </c>
      <c r="K82" s="233">
        <v>0</v>
      </c>
      <c r="L82" s="233">
        <v>0</v>
      </c>
      <c r="M82" s="233">
        <v>0</v>
      </c>
      <c r="N82" s="233">
        <v>0</v>
      </c>
      <c r="O82" s="233">
        <v>0</v>
      </c>
      <c r="P82" s="233">
        <v>0</v>
      </c>
      <c r="Q82" s="233">
        <v>0</v>
      </c>
      <c r="R82" s="233">
        <v>0</v>
      </c>
      <c r="S82" s="234">
        <v>0</v>
      </c>
      <c r="T82" s="203">
        <f t="shared" si="5"/>
        <v>40</v>
      </c>
      <c r="U82" s="272"/>
      <c r="V82" s="163">
        <f t="shared" si="6"/>
        <v>1</v>
      </c>
      <c r="W82" s="266">
        <f t="shared" si="7"/>
        <v>40</v>
      </c>
    </row>
    <row r="83" spans="1:23" s="82" customFormat="1" ht="12.75">
      <c r="A83"/>
      <c r="B83" s="225" t="s">
        <v>247</v>
      </c>
      <c r="C83" s="66" t="s">
        <v>248</v>
      </c>
      <c r="D83" s="79">
        <v>1958</v>
      </c>
      <c r="E83" s="231">
        <v>0</v>
      </c>
      <c r="F83" s="233">
        <v>0</v>
      </c>
      <c r="G83" s="274">
        <v>40</v>
      </c>
      <c r="H83" s="233">
        <v>0</v>
      </c>
      <c r="I83" s="233">
        <v>0</v>
      </c>
      <c r="J83" s="233">
        <v>0</v>
      </c>
      <c r="K83" s="233">
        <v>0</v>
      </c>
      <c r="L83" s="233">
        <v>0</v>
      </c>
      <c r="M83" s="233">
        <v>0</v>
      </c>
      <c r="N83" s="233">
        <v>0</v>
      </c>
      <c r="O83" s="233">
        <v>0</v>
      </c>
      <c r="P83" s="233">
        <v>0</v>
      </c>
      <c r="Q83" s="233">
        <v>0</v>
      </c>
      <c r="R83" s="233">
        <v>0</v>
      </c>
      <c r="S83" s="234">
        <v>0</v>
      </c>
      <c r="T83" s="203">
        <f t="shared" si="5"/>
        <v>40</v>
      </c>
      <c r="U83" s="272"/>
      <c r="V83" s="163">
        <f t="shared" si="6"/>
        <v>1</v>
      </c>
      <c r="W83" s="266">
        <f t="shared" si="7"/>
        <v>40</v>
      </c>
    </row>
    <row r="84" spans="1:23" s="82" customFormat="1" ht="12.75">
      <c r="A84"/>
      <c r="B84" s="225" t="s">
        <v>247</v>
      </c>
      <c r="C84" s="66" t="s">
        <v>64</v>
      </c>
      <c r="D84" s="79">
        <v>1958</v>
      </c>
      <c r="E84" s="256">
        <v>40</v>
      </c>
      <c r="F84" s="233">
        <v>0</v>
      </c>
      <c r="G84" s="233">
        <v>0</v>
      </c>
      <c r="H84" s="233">
        <v>0</v>
      </c>
      <c r="I84" s="233">
        <v>0</v>
      </c>
      <c r="J84" s="233">
        <v>0</v>
      </c>
      <c r="K84" s="233">
        <v>0</v>
      </c>
      <c r="L84" s="233">
        <v>0</v>
      </c>
      <c r="M84" s="233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  <c r="S84" s="234">
        <v>0</v>
      </c>
      <c r="T84" s="203">
        <f t="shared" si="5"/>
        <v>40</v>
      </c>
      <c r="U84" s="272"/>
      <c r="V84" s="163">
        <f t="shared" si="6"/>
        <v>1</v>
      </c>
      <c r="W84" s="266">
        <f t="shared" si="7"/>
        <v>40</v>
      </c>
    </row>
    <row r="85" spans="1:23" s="82" customFormat="1" ht="12.75">
      <c r="A85"/>
      <c r="B85" s="225" t="s">
        <v>249</v>
      </c>
      <c r="C85" s="98" t="s">
        <v>101</v>
      </c>
      <c r="D85" s="119">
        <v>1959</v>
      </c>
      <c r="E85" s="231">
        <v>0</v>
      </c>
      <c r="F85" s="233">
        <v>0</v>
      </c>
      <c r="G85" s="233">
        <v>0</v>
      </c>
      <c r="H85" s="233">
        <v>33</v>
      </c>
      <c r="I85" s="233">
        <v>0</v>
      </c>
      <c r="J85" s="233">
        <v>0</v>
      </c>
      <c r="K85" s="233">
        <v>0</v>
      </c>
      <c r="L85" s="233">
        <v>0</v>
      </c>
      <c r="M85" s="233">
        <v>0</v>
      </c>
      <c r="N85" s="233">
        <v>0</v>
      </c>
      <c r="O85" s="233">
        <v>0</v>
      </c>
      <c r="P85" s="233">
        <v>0</v>
      </c>
      <c r="Q85" s="233">
        <v>0</v>
      </c>
      <c r="R85" s="233">
        <v>0</v>
      </c>
      <c r="S85" s="234">
        <v>0</v>
      </c>
      <c r="T85" s="203">
        <f t="shared" si="5"/>
        <v>33</v>
      </c>
      <c r="U85" s="272"/>
      <c r="V85" s="163">
        <f>COUNTIF(E85:S85,"&gt;0")</f>
        <v>1</v>
      </c>
      <c r="W85" s="266">
        <f>T85/V85</f>
        <v>33</v>
      </c>
    </row>
    <row r="86" spans="1:23" s="82" customFormat="1" ht="12.75">
      <c r="A86"/>
      <c r="B86" s="225" t="s">
        <v>249</v>
      </c>
      <c r="C86" s="98" t="s">
        <v>250</v>
      </c>
      <c r="D86" s="119">
        <v>1960</v>
      </c>
      <c r="E86" s="231">
        <v>0</v>
      </c>
      <c r="F86" s="233">
        <v>0</v>
      </c>
      <c r="G86" s="233">
        <v>0</v>
      </c>
      <c r="H86" s="233">
        <v>33</v>
      </c>
      <c r="I86" s="233">
        <v>0</v>
      </c>
      <c r="J86" s="233">
        <v>0</v>
      </c>
      <c r="K86" s="233">
        <v>0</v>
      </c>
      <c r="L86" s="233">
        <v>0</v>
      </c>
      <c r="M86" s="233">
        <v>0</v>
      </c>
      <c r="N86" s="233">
        <v>0</v>
      </c>
      <c r="O86" s="233">
        <v>0</v>
      </c>
      <c r="P86" s="233">
        <v>0</v>
      </c>
      <c r="Q86" s="233">
        <v>0</v>
      </c>
      <c r="R86" s="233">
        <v>0</v>
      </c>
      <c r="S86" s="234">
        <v>0</v>
      </c>
      <c r="T86" s="203">
        <f t="shared" si="5"/>
        <v>33</v>
      </c>
      <c r="U86" s="272"/>
      <c r="V86" s="163">
        <f>COUNTIF(E86:S86,"&gt;0")</f>
        <v>1</v>
      </c>
      <c r="W86" s="266">
        <f>T86/V86</f>
        <v>33</v>
      </c>
    </row>
    <row r="87" spans="1:23" s="82" customFormat="1" ht="13.5" thickBot="1">
      <c r="A87"/>
      <c r="B87" s="250" t="s">
        <v>251</v>
      </c>
      <c r="C87" s="65" t="s">
        <v>88</v>
      </c>
      <c r="D87" s="75">
        <v>1960</v>
      </c>
      <c r="E87" s="236">
        <v>0</v>
      </c>
      <c r="F87" s="238">
        <v>0</v>
      </c>
      <c r="G87" s="276">
        <v>30</v>
      </c>
      <c r="H87" s="238">
        <v>0</v>
      </c>
      <c r="I87" s="238">
        <v>0</v>
      </c>
      <c r="J87" s="238">
        <v>0</v>
      </c>
      <c r="K87" s="238">
        <v>0</v>
      </c>
      <c r="L87" s="238">
        <v>0</v>
      </c>
      <c r="M87" s="238"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239">
        <v>0</v>
      </c>
      <c r="T87" s="240">
        <f t="shared" si="5"/>
        <v>30</v>
      </c>
      <c r="U87" s="272"/>
      <c r="V87" s="165">
        <f>COUNTIF(E87:S87,"&gt;0")</f>
        <v>1</v>
      </c>
      <c r="W87" s="241">
        <f>T87/V87</f>
        <v>30</v>
      </c>
    </row>
    <row r="88" spans="5:18" ht="13.5" thickBo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2:23" ht="13.5" thickBot="1">
      <c r="B89" s="219" t="s">
        <v>0</v>
      </c>
      <c r="C89" s="70" t="s">
        <v>5</v>
      </c>
      <c r="D89" s="68" t="s">
        <v>23</v>
      </c>
      <c r="E89" s="101">
        <v>1</v>
      </c>
      <c r="F89" s="5">
        <v>2</v>
      </c>
      <c r="G89" s="5">
        <v>3</v>
      </c>
      <c r="H89" s="5">
        <v>4</v>
      </c>
      <c r="I89" s="5">
        <v>5</v>
      </c>
      <c r="J89" s="5">
        <v>6</v>
      </c>
      <c r="K89" s="5">
        <v>7</v>
      </c>
      <c r="L89" s="37">
        <v>8</v>
      </c>
      <c r="M89" s="5">
        <v>9</v>
      </c>
      <c r="N89" s="5">
        <v>10</v>
      </c>
      <c r="O89" s="5">
        <v>11</v>
      </c>
      <c r="P89" s="5">
        <v>12</v>
      </c>
      <c r="Q89" s="5">
        <v>13</v>
      </c>
      <c r="R89" s="5">
        <v>14</v>
      </c>
      <c r="S89" s="5">
        <v>15</v>
      </c>
      <c r="T89" s="41" t="s">
        <v>22</v>
      </c>
      <c r="V89" s="41" t="s">
        <v>161</v>
      </c>
      <c r="W89" s="161" t="s">
        <v>162</v>
      </c>
    </row>
    <row r="90" spans="2:23" ht="12.75">
      <c r="B90" s="220" t="s">
        <v>128</v>
      </c>
      <c r="C90" s="102" t="s">
        <v>252</v>
      </c>
      <c r="D90" s="74">
        <v>1953</v>
      </c>
      <c r="E90" s="277">
        <v>60</v>
      </c>
      <c r="F90" s="262">
        <v>80</v>
      </c>
      <c r="G90" s="262">
        <v>0</v>
      </c>
      <c r="H90" s="262">
        <v>44</v>
      </c>
      <c r="I90" s="262">
        <v>60</v>
      </c>
      <c r="J90" s="262">
        <v>100</v>
      </c>
      <c r="K90" s="262">
        <v>110</v>
      </c>
      <c r="L90" s="262">
        <v>100</v>
      </c>
      <c r="M90" s="262">
        <v>100</v>
      </c>
      <c r="N90" s="262">
        <v>80</v>
      </c>
      <c r="O90" s="262">
        <v>110</v>
      </c>
      <c r="P90" s="262">
        <v>0</v>
      </c>
      <c r="Q90" s="262">
        <v>0</v>
      </c>
      <c r="R90" s="262">
        <v>0</v>
      </c>
      <c r="S90" s="263">
        <v>0</v>
      </c>
      <c r="T90" s="201">
        <f aca="true" t="shared" si="8" ref="T90:T106">LARGE(E90:R90,1)+LARGE(E90:R90,2)+LARGE(E90:R90,3)+LARGE(E90:R90,4)+LARGE(E90:R90,5)+LARGE(E90:R90,6)+LARGE(E90:R90,7)+S90</f>
        <v>680</v>
      </c>
      <c r="V90" s="162">
        <f>COUNTIF(E90:S90,"&gt;0")</f>
        <v>10</v>
      </c>
      <c r="W90" s="196">
        <f aca="true" t="shared" si="9" ref="W90:W106">T90/V90</f>
        <v>68</v>
      </c>
    </row>
    <row r="91" spans="2:23" ht="12.75">
      <c r="B91" s="230" t="s">
        <v>127</v>
      </c>
      <c r="C91" s="102" t="s">
        <v>48</v>
      </c>
      <c r="D91" s="79">
        <v>1953</v>
      </c>
      <c r="E91" s="267">
        <v>100</v>
      </c>
      <c r="F91" s="233">
        <v>100</v>
      </c>
      <c r="G91" s="233">
        <v>0</v>
      </c>
      <c r="H91" s="233">
        <v>88</v>
      </c>
      <c r="I91" s="233">
        <v>80</v>
      </c>
      <c r="J91" s="233">
        <v>80</v>
      </c>
      <c r="K91" s="233">
        <v>88</v>
      </c>
      <c r="L91" s="233">
        <v>80</v>
      </c>
      <c r="M91" s="233">
        <v>0</v>
      </c>
      <c r="N91" s="233">
        <v>0</v>
      </c>
      <c r="O91" s="233">
        <v>0</v>
      </c>
      <c r="P91" s="233">
        <v>0</v>
      </c>
      <c r="Q91" s="233">
        <v>0</v>
      </c>
      <c r="R91" s="233">
        <v>0</v>
      </c>
      <c r="S91" s="234">
        <v>0</v>
      </c>
      <c r="T91" s="203">
        <f t="shared" si="8"/>
        <v>616</v>
      </c>
      <c r="V91" s="163">
        <f>COUNTIF(E91:S91,"&gt;0")</f>
        <v>7</v>
      </c>
      <c r="W91" s="198">
        <f t="shared" si="9"/>
        <v>88</v>
      </c>
    </row>
    <row r="92" spans="2:23" ht="12.75">
      <c r="B92" s="230" t="s">
        <v>225</v>
      </c>
      <c r="C92" s="103" t="s">
        <v>9</v>
      </c>
      <c r="D92" s="79">
        <v>1951</v>
      </c>
      <c r="E92" s="267">
        <v>80</v>
      </c>
      <c r="F92" s="233">
        <v>40</v>
      </c>
      <c r="G92" s="233">
        <v>0</v>
      </c>
      <c r="H92" s="233">
        <v>44</v>
      </c>
      <c r="I92" s="233">
        <v>0</v>
      </c>
      <c r="J92" s="233">
        <v>60</v>
      </c>
      <c r="K92" s="233">
        <v>66</v>
      </c>
      <c r="L92" s="233">
        <v>60</v>
      </c>
      <c r="M92" s="233">
        <v>0</v>
      </c>
      <c r="N92" s="233">
        <v>60</v>
      </c>
      <c r="O92" s="233">
        <v>66</v>
      </c>
      <c r="P92" s="233">
        <v>0</v>
      </c>
      <c r="Q92" s="233">
        <v>0</v>
      </c>
      <c r="R92" s="233">
        <v>0</v>
      </c>
      <c r="S92" s="234">
        <v>0</v>
      </c>
      <c r="T92" s="203">
        <f t="shared" si="8"/>
        <v>436</v>
      </c>
      <c r="V92" s="163">
        <f aca="true" t="shared" si="10" ref="V92:V106">COUNTIF(E92:S92,"&gt;0")</f>
        <v>8</v>
      </c>
      <c r="W92" s="266">
        <f t="shared" si="9"/>
        <v>54.5</v>
      </c>
    </row>
    <row r="93" spans="2:23" ht="12.75">
      <c r="B93" s="230" t="s">
        <v>226</v>
      </c>
      <c r="C93" s="103" t="s">
        <v>10</v>
      </c>
      <c r="D93" s="79">
        <v>1951</v>
      </c>
      <c r="E93" s="267">
        <v>40</v>
      </c>
      <c r="F93" s="257">
        <v>60</v>
      </c>
      <c r="G93" s="257">
        <v>100</v>
      </c>
      <c r="H93" s="257">
        <v>44</v>
      </c>
      <c r="I93" s="257">
        <v>40</v>
      </c>
      <c r="J93" s="257">
        <v>40</v>
      </c>
      <c r="K93" s="257">
        <v>66</v>
      </c>
      <c r="L93" s="257">
        <v>40</v>
      </c>
      <c r="M93" s="257">
        <v>60</v>
      </c>
      <c r="N93" s="257">
        <v>0</v>
      </c>
      <c r="O93" s="257">
        <v>44</v>
      </c>
      <c r="P93" s="257">
        <v>0</v>
      </c>
      <c r="Q93" s="257">
        <v>0</v>
      </c>
      <c r="R93" s="257">
        <v>0</v>
      </c>
      <c r="S93" s="258">
        <v>0</v>
      </c>
      <c r="T93" s="203">
        <f t="shared" si="8"/>
        <v>414</v>
      </c>
      <c r="V93" s="163">
        <f>COUNTIF(E93:S93,"&gt;0")</f>
        <v>10</v>
      </c>
      <c r="W93" s="266">
        <f t="shared" si="9"/>
        <v>41.4</v>
      </c>
    </row>
    <row r="94" spans="2:23" ht="12.75">
      <c r="B94" s="230" t="s">
        <v>227</v>
      </c>
      <c r="C94" s="103" t="s">
        <v>34</v>
      </c>
      <c r="D94" s="79">
        <v>1951</v>
      </c>
      <c r="E94" s="231">
        <v>0</v>
      </c>
      <c r="F94" s="233">
        <v>0</v>
      </c>
      <c r="G94" s="233">
        <v>0</v>
      </c>
      <c r="H94" s="233">
        <v>66</v>
      </c>
      <c r="I94" s="233">
        <v>0</v>
      </c>
      <c r="J94" s="233">
        <v>60</v>
      </c>
      <c r="K94" s="233">
        <v>0</v>
      </c>
      <c r="L94" s="233">
        <v>0</v>
      </c>
      <c r="M94" s="233">
        <v>80</v>
      </c>
      <c r="N94" s="233">
        <v>60</v>
      </c>
      <c r="O94" s="233">
        <v>0</v>
      </c>
      <c r="P94" s="233">
        <v>0</v>
      </c>
      <c r="Q94" s="233">
        <v>0</v>
      </c>
      <c r="R94" s="233">
        <v>0</v>
      </c>
      <c r="S94" s="234">
        <v>0</v>
      </c>
      <c r="T94" s="203">
        <f t="shared" si="8"/>
        <v>266</v>
      </c>
      <c r="V94" s="163">
        <f>COUNTIF(E94:S94,"&gt;0")</f>
        <v>4</v>
      </c>
      <c r="W94" s="266">
        <f t="shared" si="9"/>
        <v>66.5</v>
      </c>
    </row>
    <row r="95" spans="2:23" ht="12.75">
      <c r="B95" s="230" t="s">
        <v>224</v>
      </c>
      <c r="C95" s="103" t="s">
        <v>27</v>
      </c>
      <c r="D95" s="79">
        <v>1951</v>
      </c>
      <c r="E95" s="231">
        <v>0</v>
      </c>
      <c r="F95" s="233">
        <v>60</v>
      </c>
      <c r="G95" s="233">
        <v>0</v>
      </c>
      <c r="H95" s="233">
        <v>88</v>
      </c>
      <c r="I95" s="233">
        <v>80</v>
      </c>
      <c r="J95" s="233">
        <v>0</v>
      </c>
      <c r="K95" s="233">
        <v>0</v>
      </c>
      <c r="L95" s="233">
        <v>0</v>
      </c>
      <c r="M95" s="233">
        <v>0</v>
      </c>
      <c r="N95" s="233">
        <v>0</v>
      </c>
      <c r="O95" s="233">
        <v>0</v>
      </c>
      <c r="P95" s="233">
        <v>0</v>
      </c>
      <c r="Q95" s="233">
        <v>0</v>
      </c>
      <c r="R95" s="233">
        <v>0</v>
      </c>
      <c r="S95" s="234">
        <v>0</v>
      </c>
      <c r="T95" s="203">
        <f t="shared" si="8"/>
        <v>228</v>
      </c>
      <c r="V95" s="163">
        <f>COUNTIF(E95:S95,"&gt;0")</f>
        <v>3</v>
      </c>
      <c r="W95" s="266">
        <f t="shared" si="9"/>
        <v>76</v>
      </c>
    </row>
    <row r="96" spans="2:23" ht="12.75">
      <c r="B96" s="230" t="s">
        <v>228</v>
      </c>
      <c r="C96" s="103" t="s">
        <v>75</v>
      </c>
      <c r="D96" s="79">
        <v>1953</v>
      </c>
      <c r="E96" s="267">
        <v>40</v>
      </c>
      <c r="F96" s="257">
        <v>0</v>
      </c>
      <c r="G96" s="257">
        <v>0</v>
      </c>
      <c r="H96" s="257">
        <v>0</v>
      </c>
      <c r="I96" s="257">
        <v>60</v>
      </c>
      <c r="J96" s="257">
        <v>40</v>
      </c>
      <c r="K96" s="257">
        <v>0</v>
      </c>
      <c r="L96" s="257">
        <v>0</v>
      </c>
      <c r="M96" s="257">
        <v>0</v>
      </c>
      <c r="N96" s="257">
        <v>0</v>
      </c>
      <c r="O96" s="257">
        <v>66</v>
      </c>
      <c r="P96" s="257">
        <v>0</v>
      </c>
      <c r="Q96" s="257">
        <v>0</v>
      </c>
      <c r="R96" s="257">
        <v>0</v>
      </c>
      <c r="S96" s="258">
        <v>0</v>
      </c>
      <c r="T96" s="203">
        <f t="shared" si="8"/>
        <v>206</v>
      </c>
      <c r="V96" s="163">
        <f>COUNTIF(E96:S96,"&gt;0")</f>
        <v>4</v>
      </c>
      <c r="W96" s="266">
        <f t="shared" si="9"/>
        <v>51.5</v>
      </c>
    </row>
    <row r="97" spans="2:23" ht="12.75">
      <c r="B97" s="230" t="s">
        <v>229</v>
      </c>
      <c r="C97" s="103" t="s">
        <v>62</v>
      </c>
      <c r="D97" s="79">
        <v>1953</v>
      </c>
      <c r="E97" s="231">
        <v>0</v>
      </c>
      <c r="F97" s="233">
        <v>0</v>
      </c>
      <c r="G97" s="233">
        <v>0</v>
      </c>
      <c r="H97" s="233">
        <v>66</v>
      </c>
      <c r="I97" s="233">
        <v>0</v>
      </c>
      <c r="J97" s="233">
        <v>0</v>
      </c>
      <c r="K97" s="233">
        <v>0</v>
      </c>
      <c r="L97" s="233">
        <v>0</v>
      </c>
      <c r="M97" s="233">
        <v>0</v>
      </c>
      <c r="N97" s="233">
        <v>0</v>
      </c>
      <c r="O97" s="233">
        <v>88</v>
      </c>
      <c r="P97" s="233">
        <v>0</v>
      </c>
      <c r="Q97" s="233">
        <v>0</v>
      </c>
      <c r="R97" s="233">
        <v>0</v>
      </c>
      <c r="S97" s="234">
        <v>0</v>
      </c>
      <c r="T97" s="203">
        <f t="shared" si="8"/>
        <v>154</v>
      </c>
      <c r="V97" s="163">
        <f t="shared" si="10"/>
        <v>2</v>
      </c>
      <c r="W97" s="266">
        <f t="shared" si="9"/>
        <v>77</v>
      </c>
    </row>
    <row r="98" spans="2:23" ht="12.75">
      <c r="B98" s="230" t="s">
        <v>242</v>
      </c>
      <c r="C98" s="120" t="s">
        <v>74</v>
      </c>
      <c r="D98" s="119">
        <v>1955</v>
      </c>
      <c r="E98" s="231">
        <v>0</v>
      </c>
      <c r="F98" s="233">
        <v>0</v>
      </c>
      <c r="G98" s="233">
        <v>0</v>
      </c>
      <c r="H98" s="233">
        <v>0</v>
      </c>
      <c r="I98" s="233">
        <v>0</v>
      </c>
      <c r="J98" s="233">
        <v>0</v>
      </c>
      <c r="K98" s="233">
        <v>44</v>
      </c>
      <c r="L98" s="233">
        <v>60</v>
      </c>
      <c r="M98" s="233">
        <v>0</v>
      </c>
      <c r="N98" s="233">
        <v>0</v>
      </c>
      <c r="O98" s="233">
        <v>33</v>
      </c>
      <c r="P98" s="233">
        <v>0</v>
      </c>
      <c r="Q98" s="233">
        <v>0</v>
      </c>
      <c r="R98" s="233">
        <v>0</v>
      </c>
      <c r="S98" s="234">
        <v>0</v>
      </c>
      <c r="T98" s="203">
        <f t="shared" si="8"/>
        <v>137</v>
      </c>
      <c r="V98" s="163">
        <f t="shared" si="10"/>
        <v>3</v>
      </c>
      <c r="W98" s="266">
        <f t="shared" si="9"/>
        <v>45.666666666666664</v>
      </c>
    </row>
    <row r="99" spans="2:23" ht="12.75">
      <c r="B99" s="230" t="s">
        <v>243</v>
      </c>
      <c r="C99" s="120" t="s">
        <v>444</v>
      </c>
      <c r="D99" s="119">
        <v>1952</v>
      </c>
      <c r="E99" s="231">
        <v>0</v>
      </c>
      <c r="F99" s="233">
        <v>0</v>
      </c>
      <c r="G99" s="233">
        <v>0</v>
      </c>
      <c r="H99" s="233">
        <v>0</v>
      </c>
      <c r="I99" s="233">
        <v>0</v>
      </c>
      <c r="J99" s="233">
        <v>0</v>
      </c>
      <c r="K99" s="233">
        <v>0</v>
      </c>
      <c r="L99" s="233">
        <v>0</v>
      </c>
      <c r="M99" s="233">
        <v>0</v>
      </c>
      <c r="N99" s="233">
        <v>0</v>
      </c>
      <c r="O99" s="233">
        <v>40</v>
      </c>
      <c r="P99" s="233">
        <v>80</v>
      </c>
      <c r="Q99" s="233">
        <v>0</v>
      </c>
      <c r="R99" s="233">
        <v>0</v>
      </c>
      <c r="S99" s="234">
        <v>0</v>
      </c>
      <c r="T99" s="203">
        <f t="shared" si="8"/>
        <v>120</v>
      </c>
      <c r="V99" s="163">
        <f t="shared" si="10"/>
        <v>2</v>
      </c>
      <c r="W99" s="266">
        <f>T99/V99</f>
        <v>60</v>
      </c>
    </row>
    <row r="100" spans="2:23" ht="12.75">
      <c r="B100" s="230" t="s">
        <v>445</v>
      </c>
      <c r="C100" s="120" t="s">
        <v>254</v>
      </c>
      <c r="D100" s="119">
        <v>1954</v>
      </c>
      <c r="E100" s="267">
        <v>60</v>
      </c>
      <c r="F100" s="233">
        <v>0</v>
      </c>
      <c r="G100" s="233">
        <v>0</v>
      </c>
      <c r="H100" s="233">
        <v>0</v>
      </c>
      <c r="I100" s="233">
        <v>0</v>
      </c>
      <c r="J100" s="233">
        <v>40</v>
      </c>
      <c r="K100" s="233">
        <v>0</v>
      </c>
      <c r="L100" s="233">
        <v>0</v>
      </c>
      <c r="M100" s="233">
        <v>0</v>
      </c>
      <c r="N100" s="233">
        <v>0</v>
      </c>
      <c r="O100" s="233">
        <v>0</v>
      </c>
      <c r="P100" s="233">
        <v>0</v>
      </c>
      <c r="Q100" s="233">
        <v>0</v>
      </c>
      <c r="R100" s="233">
        <v>0</v>
      </c>
      <c r="S100" s="234">
        <v>0</v>
      </c>
      <c r="T100" s="203">
        <f t="shared" si="8"/>
        <v>100</v>
      </c>
      <c r="V100" s="163">
        <f t="shared" si="10"/>
        <v>2</v>
      </c>
      <c r="W100" s="266">
        <f t="shared" si="9"/>
        <v>50</v>
      </c>
    </row>
    <row r="101" spans="2:23" ht="12.75">
      <c r="B101" s="230" t="s">
        <v>445</v>
      </c>
      <c r="C101" s="120" t="s">
        <v>143</v>
      </c>
      <c r="D101" s="119">
        <v>1946</v>
      </c>
      <c r="E101" s="231">
        <v>0</v>
      </c>
      <c r="F101" s="233">
        <v>0</v>
      </c>
      <c r="G101" s="233">
        <v>0</v>
      </c>
      <c r="H101" s="233">
        <v>0</v>
      </c>
      <c r="I101" s="233">
        <v>0</v>
      </c>
      <c r="J101" s="233">
        <v>0</v>
      </c>
      <c r="K101" s="233">
        <v>0</v>
      </c>
      <c r="L101" s="233">
        <v>0</v>
      </c>
      <c r="M101" s="233">
        <v>0</v>
      </c>
      <c r="N101" s="233">
        <v>100</v>
      </c>
      <c r="O101" s="233">
        <v>0</v>
      </c>
      <c r="P101" s="233">
        <v>0</v>
      </c>
      <c r="Q101" s="233">
        <v>0</v>
      </c>
      <c r="R101" s="233">
        <v>0</v>
      </c>
      <c r="S101" s="234">
        <v>0</v>
      </c>
      <c r="T101" s="203">
        <f t="shared" si="8"/>
        <v>100</v>
      </c>
      <c r="V101" s="163">
        <f t="shared" si="10"/>
        <v>1</v>
      </c>
      <c r="W101" s="266">
        <f t="shared" si="9"/>
        <v>100</v>
      </c>
    </row>
    <row r="102" spans="2:23" ht="12.75">
      <c r="B102" s="278" t="s">
        <v>235</v>
      </c>
      <c r="C102" s="120" t="s">
        <v>255</v>
      </c>
      <c r="D102" s="119">
        <v>1944</v>
      </c>
      <c r="E102" s="231">
        <v>0</v>
      </c>
      <c r="F102" s="233">
        <v>0</v>
      </c>
      <c r="G102" s="233">
        <v>0</v>
      </c>
      <c r="H102" s="233">
        <v>0</v>
      </c>
      <c r="I102" s="233">
        <v>0</v>
      </c>
      <c r="J102" s="233">
        <v>0</v>
      </c>
      <c r="K102" s="233">
        <v>0</v>
      </c>
      <c r="L102" s="233">
        <v>0</v>
      </c>
      <c r="M102" s="233">
        <v>60</v>
      </c>
      <c r="N102" s="233">
        <v>0</v>
      </c>
      <c r="O102" s="233">
        <v>33</v>
      </c>
      <c r="P102" s="233">
        <v>0</v>
      </c>
      <c r="Q102" s="233">
        <v>0</v>
      </c>
      <c r="R102" s="233">
        <v>0</v>
      </c>
      <c r="S102" s="234">
        <v>0</v>
      </c>
      <c r="T102" s="203">
        <f t="shared" si="8"/>
        <v>93</v>
      </c>
      <c r="V102" s="163">
        <f>COUNTIF(E102:S102,"&gt;0")</f>
        <v>2</v>
      </c>
      <c r="W102" s="266">
        <f>T102/V102</f>
        <v>46.5</v>
      </c>
    </row>
    <row r="103" spans="2:23" ht="12.75">
      <c r="B103" s="278" t="s">
        <v>442</v>
      </c>
      <c r="C103" s="120" t="s">
        <v>69</v>
      </c>
      <c r="D103" s="119">
        <v>1947</v>
      </c>
      <c r="E103" s="231">
        <v>0</v>
      </c>
      <c r="F103" s="233">
        <v>0</v>
      </c>
      <c r="G103" s="233">
        <v>0</v>
      </c>
      <c r="H103" s="233">
        <v>0</v>
      </c>
      <c r="I103" s="233">
        <v>0</v>
      </c>
      <c r="J103" s="233">
        <v>0</v>
      </c>
      <c r="K103" s="233">
        <v>0</v>
      </c>
      <c r="L103" s="233">
        <v>0</v>
      </c>
      <c r="M103" s="233">
        <v>0</v>
      </c>
      <c r="N103" s="233">
        <v>0</v>
      </c>
      <c r="O103" s="233">
        <v>44</v>
      </c>
      <c r="P103" s="233">
        <v>0</v>
      </c>
      <c r="Q103" s="233">
        <v>0</v>
      </c>
      <c r="R103" s="233">
        <v>0</v>
      </c>
      <c r="S103" s="234">
        <v>0</v>
      </c>
      <c r="T103" s="203">
        <f t="shared" si="8"/>
        <v>44</v>
      </c>
      <c r="V103" s="163">
        <f>COUNTIF(E103:S103,"&gt;0")</f>
        <v>1</v>
      </c>
      <c r="W103" s="266">
        <f>T103/V103</f>
        <v>44</v>
      </c>
    </row>
    <row r="104" spans="2:23" ht="12.75">
      <c r="B104" s="278" t="s">
        <v>442</v>
      </c>
      <c r="C104" s="120" t="s">
        <v>257</v>
      </c>
      <c r="D104" s="119">
        <v>1951</v>
      </c>
      <c r="E104" s="231">
        <v>0</v>
      </c>
      <c r="F104" s="233">
        <v>0</v>
      </c>
      <c r="G104" s="233">
        <v>0</v>
      </c>
      <c r="H104" s="233">
        <v>44</v>
      </c>
      <c r="I104" s="233">
        <v>0</v>
      </c>
      <c r="J104" s="233">
        <v>0</v>
      </c>
      <c r="K104" s="233">
        <v>0</v>
      </c>
      <c r="L104" s="233">
        <v>0</v>
      </c>
      <c r="M104" s="233">
        <v>0</v>
      </c>
      <c r="N104" s="233">
        <v>0</v>
      </c>
      <c r="O104" s="233">
        <v>0</v>
      </c>
      <c r="P104" s="233">
        <v>0</v>
      </c>
      <c r="Q104" s="233">
        <v>0</v>
      </c>
      <c r="R104" s="233">
        <v>0</v>
      </c>
      <c r="S104" s="234">
        <v>0</v>
      </c>
      <c r="T104" s="203">
        <f t="shared" si="8"/>
        <v>44</v>
      </c>
      <c r="V104" s="163">
        <f t="shared" si="10"/>
        <v>1</v>
      </c>
      <c r="W104" s="266">
        <f t="shared" si="9"/>
        <v>44</v>
      </c>
    </row>
    <row r="105" spans="2:23" ht="12.75">
      <c r="B105" s="278" t="s">
        <v>442</v>
      </c>
      <c r="C105" s="120" t="s">
        <v>258</v>
      </c>
      <c r="D105" s="119">
        <v>1953</v>
      </c>
      <c r="E105" s="231">
        <v>0</v>
      </c>
      <c r="F105" s="233">
        <v>0</v>
      </c>
      <c r="G105" s="233">
        <v>0</v>
      </c>
      <c r="H105" s="233">
        <v>0</v>
      </c>
      <c r="I105" s="233">
        <v>0</v>
      </c>
      <c r="J105" s="233">
        <v>0</v>
      </c>
      <c r="K105" s="233">
        <v>44</v>
      </c>
      <c r="L105" s="233">
        <v>0</v>
      </c>
      <c r="M105" s="233">
        <v>0</v>
      </c>
      <c r="N105" s="233">
        <v>0</v>
      </c>
      <c r="O105" s="233">
        <v>0</v>
      </c>
      <c r="P105" s="233">
        <v>0</v>
      </c>
      <c r="Q105" s="233">
        <v>0</v>
      </c>
      <c r="R105" s="233">
        <v>0</v>
      </c>
      <c r="S105" s="234">
        <v>0</v>
      </c>
      <c r="T105" s="203">
        <f t="shared" si="8"/>
        <v>44</v>
      </c>
      <c r="V105" s="163">
        <f t="shared" si="10"/>
        <v>1</v>
      </c>
      <c r="W105" s="266">
        <f t="shared" si="9"/>
        <v>44</v>
      </c>
    </row>
    <row r="106" spans="2:23" ht="13.5" thickBot="1">
      <c r="B106" s="235" t="s">
        <v>290</v>
      </c>
      <c r="C106" s="104" t="s">
        <v>79</v>
      </c>
      <c r="D106" s="75">
        <v>1943</v>
      </c>
      <c r="E106" s="259">
        <v>0</v>
      </c>
      <c r="F106" s="260">
        <v>0</v>
      </c>
      <c r="G106" s="260">
        <v>0</v>
      </c>
      <c r="H106" s="260">
        <v>0</v>
      </c>
      <c r="I106" s="260">
        <v>0</v>
      </c>
      <c r="J106" s="260">
        <v>0</v>
      </c>
      <c r="K106" s="260">
        <v>0</v>
      </c>
      <c r="L106" s="260">
        <v>0</v>
      </c>
      <c r="M106" s="260">
        <v>40</v>
      </c>
      <c r="N106" s="260">
        <v>0</v>
      </c>
      <c r="O106" s="260">
        <v>0</v>
      </c>
      <c r="P106" s="260">
        <v>0</v>
      </c>
      <c r="Q106" s="260">
        <v>0</v>
      </c>
      <c r="R106" s="260">
        <v>0</v>
      </c>
      <c r="S106" s="261">
        <v>0</v>
      </c>
      <c r="T106" s="240">
        <f t="shared" si="8"/>
        <v>40</v>
      </c>
      <c r="V106" s="165">
        <f t="shared" si="10"/>
        <v>1</v>
      </c>
      <c r="W106" s="241">
        <f t="shared" si="9"/>
        <v>40</v>
      </c>
    </row>
    <row r="107" spans="5:18" ht="12.75" customHeight="1" thickBot="1"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2:23" ht="12.75" customHeight="1" thickBot="1">
      <c r="B108" s="219" t="s">
        <v>0</v>
      </c>
      <c r="C108" s="70" t="s">
        <v>15</v>
      </c>
      <c r="D108" s="69" t="s">
        <v>23</v>
      </c>
      <c r="E108" s="4">
        <v>1</v>
      </c>
      <c r="F108" s="5">
        <v>2</v>
      </c>
      <c r="G108" s="5">
        <v>3</v>
      </c>
      <c r="H108" s="5">
        <v>4</v>
      </c>
      <c r="I108" s="5">
        <v>5</v>
      </c>
      <c r="J108" s="5">
        <v>6</v>
      </c>
      <c r="K108" s="5">
        <v>7</v>
      </c>
      <c r="L108" s="37">
        <v>8</v>
      </c>
      <c r="M108" s="5">
        <v>9</v>
      </c>
      <c r="N108" s="5">
        <v>10</v>
      </c>
      <c r="O108" s="5">
        <v>11</v>
      </c>
      <c r="P108" s="5">
        <v>12</v>
      </c>
      <c r="Q108" s="5">
        <v>13</v>
      </c>
      <c r="R108" s="5">
        <v>14</v>
      </c>
      <c r="S108" s="5">
        <v>15</v>
      </c>
      <c r="T108" s="41" t="s">
        <v>22</v>
      </c>
      <c r="V108" s="41" t="s">
        <v>161</v>
      </c>
      <c r="W108" s="161" t="s">
        <v>162</v>
      </c>
    </row>
    <row r="109" spans="2:23" ht="12.75">
      <c r="B109" s="220" t="s">
        <v>128</v>
      </c>
      <c r="C109" s="67" t="s">
        <v>260</v>
      </c>
      <c r="D109" s="79">
        <v>1949</v>
      </c>
      <c r="E109" s="292">
        <v>0</v>
      </c>
      <c r="F109" s="262">
        <v>0</v>
      </c>
      <c r="G109" s="262">
        <v>0</v>
      </c>
      <c r="H109" s="223">
        <v>0</v>
      </c>
      <c r="I109" s="223">
        <v>80</v>
      </c>
      <c r="J109" s="223">
        <v>40</v>
      </c>
      <c r="K109" s="223">
        <v>110</v>
      </c>
      <c r="L109" s="223">
        <v>80</v>
      </c>
      <c r="M109" s="223">
        <v>100</v>
      </c>
      <c r="N109" s="223">
        <v>0</v>
      </c>
      <c r="O109" s="223">
        <v>66</v>
      </c>
      <c r="P109" s="223">
        <v>0</v>
      </c>
      <c r="Q109" s="223">
        <v>0</v>
      </c>
      <c r="R109" s="223">
        <v>0</v>
      </c>
      <c r="S109" s="224">
        <v>0</v>
      </c>
      <c r="T109" s="201">
        <f aca="true" t="shared" si="11" ref="T109:T127">LARGE(E109:R109,1)+LARGE(E109:R109,2)+LARGE(E109:R109,3)+LARGE(E109:R109,4)+LARGE(E109:R109,5)+LARGE(E109:R109,6)+LARGE(E109:R109,7)+S109</f>
        <v>476</v>
      </c>
      <c r="V109" s="162">
        <f aca="true" t="shared" si="12" ref="V109:V127">COUNTIF(E109:S109,"&gt;0")</f>
        <v>6</v>
      </c>
      <c r="W109" s="196">
        <f aca="true" t="shared" si="13" ref="W109:W127">T109/V109</f>
        <v>79.33333333333333</v>
      </c>
    </row>
    <row r="110" spans="2:23" ht="12.75">
      <c r="B110" s="230" t="s">
        <v>127</v>
      </c>
      <c r="C110" s="67" t="s">
        <v>261</v>
      </c>
      <c r="D110" s="79">
        <v>1949</v>
      </c>
      <c r="E110" s="294">
        <v>0</v>
      </c>
      <c r="F110" s="233">
        <v>0</v>
      </c>
      <c r="G110" s="233">
        <v>0</v>
      </c>
      <c r="H110" s="257">
        <v>0</v>
      </c>
      <c r="I110" s="257">
        <v>100</v>
      </c>
      <c r="J110" s="257">
        <v>80</v>
      </c>
      <c r="K110" s="257">
        <v>88</v>
      </c>
      <c r="L110" s="257">
        <v>60</v>
      </c>
      <c r="M110" s="257">
        <v>80</v>
      </c>
      <c r="N110" s="257">
        <v>0</v>
      </c>
      <c r="O110" s="257">
        <v>66</v>
      </c>
      <c r="P110" s="257">
        <v>0</v>
      </c>
      <c r="Q110" s="257">
        <v>0</v>
      </c>
      <c r="R110" s="257">
        <v>0</v>
      </c>
      <c r="S110" s="258">
        <v>0</v>
      </c>
      <c r="T110" s="203">
        <f t="shared" si="11"/>
        <v>474</v>
      </c>
      <c r="V110" s="163">
        <f t="shared" si="12"/>
        <v>6</v>
      </c>
      <c r="W110" s="198">
        <f t="shared" si="13"/>
        <v>79</v>
      </c>
    </row>
    <row r="111" spans="2:23" ht="12.75">
      <c r="B111" s="230" t="s">
        <v>225</v>
      </c>
      <c r="C111" s="67" t="s">
        <v>69</v>
      </c>
      <c r="D111" s="79">
        <v>1947</v>
      </c>
      <c r="E111" s="281">
        <v>60</v>
      </c>
      <c r="F111" s="257">
        <v>0</v>
      </c>
      <c r="G111" s="257">
        <v>60</v>
      </c>
      <c r="H111" s="257">
        <v>66</v>
      </c>
      <c r="I111" s="257">
        <v>60</v>
      </c>
      <c r="J111" s="257">
        <v>60</v>
      </c>
      <c r="K111" s="257">
        <v>66</v>
      </c>
      <c r="L111" s="257">
        <v>0</v>
      </c>
      <c r="M111" s="257">
        <v>60</v>
      </c>
      <c r="N111" s="257">
        <v>0</v>
      </c>
      <c r="O111" s="257">
        <v>0</v>
      </c>
      <c r="P111" s="257">
        <v>0</v>
      </c>
      <c r="Q111" s="257">
        <v>0</v>
      </c>
      <c r="R111" s="257">
        <v>0</v>
      </c>
      <c r="S111" s="258">
        <v>0</v>
      </c>
      <c r="T111" s="203">
        <f t="shared" si="11"/>
        <v>432</v>
      </c>
      <c r="V111" s="163">
        <f t="shared" si="12"/>
        <v>7</v>
      </c>
      <c r="W111" s="266">
        <f t="shared" si="13"/>
        <v>61.714285714285715</v>
      </c>
    </row>
    <row r="112" spans="2:23" ht="12.75">
      <c r="B112" s="230" t="s">
        <v>226</v>
      </c>
      <c r="C112" s="279" t="s">
        <v>78</v>
      </c>
      <c r="D112" s="79">
        <v>1947</v>
      </c>
      <c r="E112" s="256">
        <v>80</v>
      </c>
      <c r="F112" s="233">
        <v>100</v>
      </c>
      <c r="G112" s="233">
        <v>0</v>
      </c>
      <c r="H112" s="233">
        <v>88</v>
      </c>
      <c r="I112" s="233">
        <v>0</v>
      </c>
      <c r="J112" s="233">
        <v>0</v>
      </c>
      <c r="K112" s="233">
        <v>44</v>
      </c>
      <c r="L112" s="233">
        <v>40</v>
      </c>
      <c r="M112" s="233">
        <v>60</v>
      </c>
      <c r="N112" s="233">
        <v>0</v>
      </c>
      <c r="O112" s="233">
        <v>0</v>
      </c>
      <c r="P112" s="233">
        <v>0</v>
      </c>
      <c r="Q112" s="233">
        <v>0</v>
      </c>
      <c r="R112" s="233">
        <v>0</v>
      </c>
      <c r="S112" s="234">
        <v>0</v>
      </c>
      <c r="T112" s="203">
        <f t="shared" si="11"/>
        <v>412</v>
      </c>
      <c r="V112" s="163">
        <f t="shared" si="12"/>
        <v>6</v>
      </c>
      <c r="W112" s="266">
        <f t="shared" si="13"/>
        <v>68.66666666666667</v>
      </c>
    </row>
    <row r="113" spans="2:23" ht="12.75">
      <c r="B113" s="230" t="s">
        <v>227</v>
      </c>
      <c r="C113" s="63" t="s">
        <v>26</v>
      </c>
      <c r="D113" s="79">
        <v>1950</v>
      </c>
      <c r="E113" s="231">
        <v>0</v>
      </c>
      <c r="F113" s="233">
        <v>0</v>
      </c>
      <c r="G113" s="233">
        <v>0</v>
      </c>
      <c r="H113" s="233">
        <v>66</v>
      </c>
      <c r="I113" s="233">
        <v>0</v>
      </c>
      <c r="J113" s="233">
        <v>60</v>
      </c>
      <c r="K113" s="233">
        <v>44</v>
      </c>
      <c r="L113" s="233">
        <v>40</v>
      </c>
      <c r="M113" s="233">
        <v>40</v>
      </c>
      <c r="N113" s="233">
        <v>80</v>
      </c>
      <c r="O113" s="233">
        <v>44</v>
      </c>
      <c r="P113" s="233">
        <v>0</v>
      </c>
      <c r="Q113" s="233">
        <v>0</v>
      </c>
      <c r="R113" s="233">
        <v>0</v>
      </c>
      <c r="S113" s="234">
        <v>0</v>
      </c>
      <c r="T113" s="203">
        <f t="shared" si="11"/>
        <v>374</v>
      </c>
      <c r="V113" s="163">
        <f t="shared" si="12"/>
        <v>7</v>
      </c>
      <c r="W113" s="266">
        <f t="shared" si="13"/>
        <v>53.42857142857143</v>
      </c>
    </row>
    <row r="114" spans="2:23" ht="12.75">
      <c r="B114" s="230" t="s">
        <v>224</v>
      </c>
      <c r="C114" s="121" t="s">
        <v>66</v>
      </c>
      <c r="D114" s="119">
        <v>1949</v>
      </c>
      <c r="E114" s="256">
        <v>100</v>
      </c>
      <c r="F114" s="280">
        <v>0</v>
      </c>
      <c r="G114" s="280">
        <v>0</v>
      </c>
      <c r="H114" s="280">
        <v>0</v>
      </c>
      <c r="I114" s="233">
        <v>0</v>
      </c>
      <c r="J114" s="233">
        <v>100</v>
      </c>
      <c r="K114" s="233">
        <v>0</v>
      </c>
      <c r="L114" s="233">
        <v>0</v>
      </c>
      <c r="M114" s="233">
        <v>0</v>
      </c>
      <c r="N114" s="233">
        <v>100</v>
      </c>
      <c r="O114" s="233">
        <v>0</v>
      </c>
      <c r="P114" s="233">
        <v>0</v>
      </c>
      <c r="Q114" s="233">
        <v>0</v>
      </c>
      <c r="R114" s="233">
        <v>0</v>
      </c>
      <c r="S114" s="234">
        <v>0</v>
      </c>
      <c r="T114" s="203">
        <f t="shared" si="11"/>
        <v>300</v>
      </c>
      <c r="V114" s="163">
        <f t="shared" si="12"/>
        <v>3</v>
      </c>
      <c r="W114" s="266">
        <f t="shared" si="13"/>
        <v>100</v>
      </c>
    </row>
    <row r="115" spans="2:23" ht="12.75">
      <c r="B115" s="230" t="s">
        <v>228</v>
      </c>
      <c r="C115" s="121" t="s">
        <v>77</v>
      </c>
      <c r="D115" s="119">
        <v>1946</v>
      </c>
      <c r="E115" s="281">
        <v>60</v>
      </c>
      <c r="F115" s="282">
        <v>80</v>
      </c>
      <c r="G115" s="282">
        <v>0</v>
      </c>
      <c r="H115" s="282">
        <v>0</v>
      </c>
      <c r="I115" s="257">
        <v>0</v>
      </c>
      <c r="J115" s="257">
        <v>40</v>
      </c>
      <c r="K115" s="257">
        <v>0</v>
      </c>
      <c r="L115" s="257">
        <v>0</v>
      </c>
      <c r="M115" s="257">
        <v>40</v>
      </c>
      <c r="N115" s="257">
        <v>0</v>
      </c>
      <c r="O115" s="257">
        <v>44</v>
      </c>
      <c r="P115" s="257">
        <v>0</v>
      </c>
      <c r="Q115" s="257">
        <v>0</v>
      </c>
      <c r="R115" s="257">
        <v>0</v>
      </c>
      <c r="S115" s="258">
        <v>0</v>
      </c>
      <c r="T115" s="203">
        <f t="shared" si="11"/>
        <v>264</v>
      </c>
      <c r="V115" s="163">
        <f t="shared" si="12"/>
        <v>5</v>
      </c>
      <c r="W115" s="266">
        <f t="shared" si="13"/>
        <v>52.8</v>
      </c>
    </row>
    <row r="116" spans="2:23" ht="12.75">
      <c r="B116" s="230" t="s">
        <v>229</v>
      </c>
      <c r="C116" s="121" t="s">
        <v>262</v>
      </c>
      <c r="D116" s="119">
        <v>1944</v>
      </c>
      <c r="E116" s="231">
        <v>0</v>
      </c>
      <c r="F116" s="280">
        <v>60</v>
      </c>
      <c r="G116" s="280">
        <v>0</v>
      </c>
      <c r="H116" s="280">
        <v>44</v>
      </c>
      <c r="I116" s="233">
        <v>40</v>
      </c>
      <c r="J116" s="233">
        <v>30</v>
      </c>
      <c r="K116" s="233">
        <v>44</v>
      </c>
      <c r="L116" s="233">
        <v>40</v>
      </c>
      <c r="M116" s="233">
        <v>0</v>
      </c>
      <c r="N116" s="233">
        <v>0</v>
      </c>
      <c r="O116" s="233">
        <v>0</v>
      </c>
      <c r="P116" s="233">
        <v>0</v>
      </c>
      <c r="Q116" s="233">
        <v>0</v>
      </c>
      <c r="R116" s="233">
        <v>0</v>
      </c>
      <c r="S116" s="234">
        <v>0</v>
      </c>
      <c r="T116" s="203">
        <f t="shared" si="11"/>
        <v>258</v>
      </c>
      <c r="V116" s="163">
        <f t="shared" si="12"/>
        <v>6</v>
      </c>
      <c r="W116" s="266">
        <f t="shared" si="13"/>
        <v>43</v>
      </c>
    </row>
    <row r="117" spans="2:23" ht="12.75">
      <c r="B117" s="230" t="s">
        <v>242</v>
      </c>
      <c r="C117" s="121" t="s">
        <v>93</v>
      </c>
      <c r="D117" s="119">
        <v>1946</v>
      </c>
      <c r="E117" s="231">
        <v>0</v>
      </c>
      <c r="F117" s="280">
        <v>0</v>
      </c>
      <c r="G117" s="280">
        <v>0</v>
      </c>
      <c r="H117" s="280">
        <v>44</v>
      </c>
      <c r="I117" s="233">
        <v>60</v>
      </c>
      <c r="J117" s="233">
        <v>0</v>
      </c>
      <c r="K117" s="233">
        <v>0</v>
      </c>
      <c r="L117" s="233">
        <v>40</v>
      </c>
      <c r="M117" s="233">
        <v>0</v>
      </c>
      <c r="N117" s="233">
        <v>0</v>
      </c>
      <c r="O117" s="233">
        <v>44</v>
      </c>
      <c r="P117" s="233">
        <v>0</v>
      </c>
      <c r="Q117" s="233">
        <v>0</v>
      </c>
      <c r="R117" s="233">
        <v>0</v>
      </c>
      <c r="S117" s="234">
        <v>0</v>
      </c>
      <c r="T117" s="203">
        <f t="shared" si="11"/>
        <v>188</v>
      </c>
      <c r="V117" s="163">
        <f>COUNTIF(E117:S117,"&gt;0")</f>
        <v>4</v>
      </c>
      <c r="W117" s="266">
        <f t="shared" si="13"/>
        <v>47</v>
      </c>
    </row>
    <row r="118" spans="2:23" ht="12.75">
      <c r="B118" s="230" t="s">
        <v>433</v>
      </c>
      <c r="C118" s="120" t="s">
        <v>143</v>
      </c>
      <c r="D118" s="119">
        <v>1946</v>
      </c>
      <c r="E118" s="231">
        <v>0</v>
      </c>
      <c r="F118" s="233">
        <v>0</v>
      </c>
      <c r="G118" s="233">
        <v>0</v>
      </c>
      <c r="H118" s="233">
        <v>0</v>
      </c>
      <c r="I118" s="233">
        <v>0</v>
      </c>
      <c r="J118" s="233">
        <v>0</v>
      </c>
      <c r="K118" s="233">
        <v>0</v>
      </c>
      <c r="L118" s="233">
        <v>0</v>
      </c>
      <c r="M118" s="233">
        <v>0</v>
      </c>
      <c r="N118" s="233">
        <v>0</v>
      </c>
      <c r="O118" s="233">
        <v>110</v>
      </c>
      <c r="P118" s="233">
        <v>0</v>
      </c>
      <c r="Q118" s="233">
        <v>0</v>
      </c>
      <c r="R118" s="233">
        <v>0</v>
      </c>
      <c r="S118" s="234">
        <v>0</v>
      </c>
      <c r="T118" s="203">
        <f t="shared" si="11"/>
        <v>110</v>
      </c>
      <c r="V118" s="163"/>
      <c r="W118" s="266"/>
    </row>
    <row r="119" spans="2:23" ht="12.75">
      <c r="B119" s="230" t="s">
        <v>433</v>
      </c>
      <c r="C119" s="121" t="s">
        <v>76</v>
      </c>
      <c r="D119" s="119">
        <v>1946</v>
      </c>
      <c r="E119" s="231">
        <v>0</v>
      </c>
      <c r="F119" s="280">
        <v>0</v>
      </c>
      <c r="G119" s="280">
        <v>0</v>
      </c>
      <c r="H119" s="280">
        <v>110</v>
      </c>
      <c r="I119" s="233">
        <v>0</v>
      </c>
      <c r="J119" s="233">
        <v>0</v>
      </c>
      <c r="K119" s="233">
        <v>0</v>
      </c>
      <c r="L119" s="233">
        <v>0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233">
        <v>0</v>
      </c>
      <c r="S119" s="234">
        <v>0</v>
      </c>
      <c r="T119" s="203">
        <f t="shared" si="11"/>
        <v>110</v>
      </c>
      <c r="V119" s="163">
        <f>COUNTIF(E119:S119,"&gt;0")</f>
        <v>1</v>
      </c>
      <c r="W119" s="266">
        <f t="shared" si="13"/>
        <v>110</v>
      </c>
    </row>
    <row r="120" spans="2:23" ht="12.75">
      <c r="B120" s="230" t="s">
        <v>435</v>
      </c>
      <c r="C120" s="71" t="s">
        <v>263</v>
      </c>
      <c r="D120" s="79">
        <v>1948</v>
      </c>
      <c r="E120" s="231">
        <v>0</v>
      </c>
      <c r="F120" s="233">
        <v>0</v>
      </c>
      <c r="G120" s="233">
        <v>0</v>
      </c>
      <c r="H120" s="233">
        <v>0</v>
      </c>
      <c r="I120" s="233">
        <v>0</v>
      </c>
      <c r="J120" s="233">
        <v>0</v>
      </c>
      <c r="K120" s="233"/>
      <c r="L120" s="233">
        <v>100</v>
      </c>
      <c r="M120" s="233">
        <v>0</v>
      </c>
      <c r="N120" s="233">
        <v>0</v>
      </c>
      <c r="O120" s="233">
        <v>0</v>
      </c>
      <c r="P120" s="233">
        <v>0</v>
      </c>
      <c r="Q120" s="233">
        <v>0</v>
      </c>
      <c r="R120" s="233">
        <v>0</v>
      </c>
      <c r="S120" s="234">
        <v>0</v>
      </c>
      <c r="T120" s="203">
        <f t="shared" si="11"/>
        <v>100</v>
      </c>
      <c r="V120" s="163">
        <f>COUNTIF(E120:S120,"&gt;0")</f>
        <v>1</v>
      </c>
      <c r="W120" s="266">
        <f t="shared" si="13"/>
        <v>100</v>
      </c>
    </row>
    <row r="121" spans="2:23" ht="12.75">
      <c r="B121" s="230" t="s">
        <v>435</v>
      </c>
      <c r="C121" s="121" t="s">
        <v>68</v>
      </c>
      <c r="D121" s="119">
        <v>1946</v>
      </c>
      <c r="E121" s="281">
        <v>40</v>
      </c>
      <c r="F121" s="280">
        <v>0</v>
      </c>
      <c r="G121" s="282">
        <v>60</v>
      </c>
      <c r="H121" s="280">
        <v>0</v>
      </c>
      <c r="I121" s="233">
        <v>0</v>
      </c>
      <c r="J121" s="233">
        <v>0</v>
      </c>
      <c r="K121" s="233">
        <v>0</v>
      </c>
      <c r="L121" s="233">
        <v>0</v>
      </c>
      <c r="M121" s="233">
        <v>0</v>
      </c>
      <c r="N121" s="233">
        <v>0</v>
      </c>
      <c r="O121" s="233">
        <v>0</v>
      </c>
      <c r="P121" s="233">
        <v>0</v>
      </c>
      <c r="Q121" s="233">
        <v>0</v>
      </c>
      <c r="R121" s="233">
        <v>0</v>
      </c>
      <c r="S121" s="234">
        <v>0</v>
      </c>
      <c r="T121" s="203">
        <f t="shared" si="11"/>
        <v>100</v>
      </c>
      <c r="V121" s="163">
        <f t="shared" si="12"/>
        <v>2</v>
      </c>
      <c r="W121" s="266">
        <f t="shared" si="13"/>
        <v>50</v>
      </c>
    </row>
    <row r="122" spans="2:23" ht="12.75">
      <c r="B122" s="230" t="s">
        <v>435</v>
      </c>
      <c r="C122" s="121" t="s">
        <v>264</v>
      </c>
      <c r="D122" s="119">
        <v>1946</v>
      </c>
      <c r="E122" s="231">
        <v>0</v>
      </c>
      <c r="F122" s="280">
        <v>0</v>
      </c>
      <c r="G122" s="282">
        <v>100</v>
      </c>
      <c r="H122" s="280">
        <v>0</v>
      </c>
      <c r="I122" s="233">
        <v>0</v>
      </c>
      <c r="J122" s="233">
        <v>0</v>
      </c>
      <c r="K122" s="233">
        <v>0</v>
      </c>
      <c r="L122" s="233">
        <v>0</v>
      </c>
      <c r="M122" s="233">
        <v>0</v>
      </c>
      <c r="N122" s="233">
        <v>0</v>
      </c>
      <c r="O122" s="233">
        <v>0</v>
      </c>
      <c r="P122" s="233">
        <v>0</v>
      </c>
      <c r="Q122" s="233">
        <v>0</v>
      </c>
      <c r="R122" s="233">
        <v>0</v>
      </c>
      <c r="S122" s="234">
        <v>0</v>
      </c>
      <c r="T122" s="203">
        <f t="shared" si="11"/>
        <v>100</v>
      </c>
      <c r="V122" s="163">
        <f>COUNTIF(E122:S122,"&gt;0")</f>
        <v>1</v>
      </c>
      <c r="W122" s="266">
        <f>T122/V122</f>
        <v>100</v>
      </c>
    </row>
    <row r="123" spans="2:23" ht="12.75">
      <c r="B123" s="278" t="s">
        <v>259</v>
      </c>
      <c r="C123" s="121" t="s">
        <v>299</v>
      </c>
      <c r="D123" s="119" t="s">
        <v>300</v>
      </c>
      <c r="E123" s="231">
        <v>0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280">
        <v>0</v>
      </c>
      <c r="M123" s="280">
        <v>0</v>
      </c>
      <c r="N123" s="280">
        <v>0</v>
      </c>
      <c r="O123" s="233">
        <v>88</v>
      </c>
      <c r="P123" s="233">
        <v>0</v>
      </c>
      <c r="Q123" s="233">
        <v>0</v>
      </c>
      <c r="R123" s="233">
        <v>0</v>
      </c>
      <c r="S123" s="234">
        <v>0</v>
      </c>
      <c r="T123" s="203">
        <f t="shared" si="11"/>
        <v>88</v>
      </c>
      <c r="V123" s="163">
        <f>COUNTIF(E123:S123,"&gt;0")</f>
        <v>1</v>
      </c>
      <c r="W123" s="266">
        <f>T123/V123</f>
        <v>88</v>
      </c>
    </row>
    <row r="124" spans="2:23" ht="12.75">
      <c r="B124" s="278" t="s">
        <v>434</v>
      </c>
      <c r="C124" s="121" t="s">
        <v>119</v>
      </c>
      <c r="D124" s="119">
        <v>1948</v>
      </c>
      <c r="E124" s="231">
        <v>0</v>
      </c>
      <c r="F124" s="280">
        <v>0</v>
      </c>
      <c r="G124" s="280">
        <v>0</v>
      </c>
      <c r="H124" s="280">
        <v>0</v>
      </c>
      <c r="I124" s="233">
        <v>0</v>
      </c>
      <c r="J124" s="233">
        <v>0</v>
      </c>
      <c r="K124" s="233">
        <v>66</v>
      </c>
      <c r="L124" s="233">
        <v>0</v>
      </c>
      <c r="M124" s="233">
        <v>0</v>
      </c>
      <c r="N124" s="233">
        <v>0</v>
      </c>
      <c r="O124" s="233">
        <v>0</v>
      </c>
      <c r="P124" s="233">
        <v>0</v>
      </c>
      <c r="Q124" s="233">
        <v>0</v>
      </c>
      <c r="R124" s="233">
        <v>0</v>
      </c>
      <c r="S124" s="234">
        <v>0</v>
      </c>
      <c r="T124" s="203">
        <f t="shared" si="11"/>
        <v>66</v>
      </c>
      <c r="V124" s="163">
        <f>COUNTIF(E124:S124,"&gt;0")</f>
        <v>1</v>
      </c>
      <c r="W124" s="266">
        <f>T124/V124</f>
        <v>66</v>
      </c>
    </row>
    <row r="125" spans="2:23" ht="12.75">
      <c r="B125" s="278" t="s">
        <v>290</v>
      </c>
      <c r="C125" s="121" t="s">
        <v>67</v>
      </c>
      <c r="D125" s="119">
        <v>1947</v>
      </c>
      <c r="E125" s="231">
        <v>0</v>
      </c>
      <c r="F125" s="233">
        <v>0</v>
      </c>
      <c r="G125" s="233">
        <v>0</v>
      </c>
      <c r="H125" s="233">
        <v>0</v>
      </c>
      <c r="I125" s="233">
        <v>0</v>
      </c>
      <c r="J125" s="233">
        <v>0</v>
      </c>
      <c r="K125" s="233"/>
      <c r="L125" s="233">
        <v>60</v>
      </c>
      <c r="M125" s="233">
        <v>0</v>
      </c>
      <c r="N125" s="233">
        <v>0</v>
      </c>
      <c r="O125" s="233">
        <v>0</v>
      </c>
      <c r="P125" s="233">
        <v>0</v>
      </c>
      <c r="Q125" s="233">
        <v>0</v>
      </c>
      <c r="R125" s="233">
        <v>0</v>
      </c>
      <c r="S125" s="234">
        <v>0</v>
      </c>
      <c r="T125" s="203">
        <f t="shared" si="11"/>
        <v>60</v>
      </c>
      <c r="V125" s="163">
        <f>COUNTIF(E125:S125,"&gt;0")</f>
        <v>1</v>
      </c>
      <c r="W125" s="266">
        <f>T125/V125</f>
        <v>60</v>
      </c>
    </row>
    <row r="126" spans="2:23" ht="12.75">
      <c r="B126" s="278" t="s">
        <v>294</v>
      </c>
      <c r="C126" s="121" t="s">
        <v>265</v>
      </c>
      <c r="D126" s="119">
        <v>1950</v>
      </c>
      <c r="E126" s="231">
        <v>0</v>
      </c>
      <c r="F126" s="280">
        <v>0</v>
      </c>
      <c r="G126" s="280">
        <v>0</v>
      </c>
      <c r="H126" s="282">
        <v>0</v>
      </c>
      <c r="I126" s="257"/>
      <c r="J126" s="257">
        <v>40</v>
      </c>
      <c r="K126" s="257">
        <v>0</v>
      </c>
      <c r="L126" s="257">
        <v>0</v>
      </c>
      <c r="M126" s="257">
        <v>0</v>
      </c>
      <c r="N126" s="257">
        <v>0</v>
      </c>
      <c r="O126" s="257">
        <v>0</v>
      </c>
      <c r="P126" s="257">
        <v>0</v>
      </c>
      <c r="Q126" s="257">
        <v>0</v>
      </c>
      <c r="R126" s="257">
        <v>0</v>
      </c>
      <c r="S126" s="258">
        <v>0</v>
      </c>
      <c r="T126" s="203">
        <f t="shared" si="11"/>
        <v>40</v>
      </c>
      <c r="V126" s="163">
        <f>COUNTIF(E126:S126,"&gt;0")</f>
        <v>1</v>
      </c>
      <c r="W126" s="266">
        <f>T126/V126</f>
        <v>40</v>
      </c>
    </row>
    <row r="127" spans="2:23" ht="13.5" thickBot="1">
      <c r="B127" s="235" t="s">
        <v>294</v>
      </c>
      <c r="C127" s="62" t="s">
        <v>266</v>
      </c>
      <c r="D127" s="75">
        <v>1949</v>
      </c>
      <c r="E127" s="259">
        <v>0</v>
      </c>
      <c r="F127" s="260">
        <v>0</v>
      </c>
      <c r="G127" s="260">
        <v>0</v>
      </c>
      <c r="H127" s="238">
        <v>0</v>
      </c>
      <c r="I127" s="238"/>
      <c r="J127" s="238">
        <v>40</v>
      </c>
      <c r="K127" s="238">
        <v>0</v>
      </c>
      <c r="L127" s="238">
        <v>0</v>
      </c>
      <c r="M127" s="238">
        <v>0</v>
      </c>
      <c r="N127" s="238">
        <v>0</v>
      </c>
      <c r="O127" s="238">
        <v>0</v>
      </c>
      <c r="P127" s="238">
        <v>0</v>
      </c>
      <c r="Q127" s="238">
        <v>0</v>
      </c>
      <c r="R127" s="238">
        <v>0</v>
      </c>
      <c r="S127" s="239">
        <v>0</v>
      </c>
      <c r="T127" s="240">
        <f t="shared" si="11"/>
        <v>40</v>
      </c>
      <c r="V127" s="165">
        <f t="shared" si="12"/>
        <v>1</v>
      </c>
      <c r="W127" s="241">
        <f t="shared" si="13"/>
        <v>40</v>
      </c>
    </row>
    <row r="128" spans="5:18" ht="13.5" thickBot="1"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2:23" ht="13.5" thickBot="1">
      <c r="B129" s="219" t="s">
        <v>0</v>
      </c>
      <c r="C129" s="70" t="s">
        <v>4</v>
      </c>
      <c r="D129" s="69" t="s">
        <v>23</v>
      </c>
      <c r="E129" s="4">
        <v>1</v>
      </c>
      <c r="F129" s="5">
        <v>2</v>
      </c>
      <c r="G129" s="5">
        <v>3</v>
      </c>
      <c r="H129" s="5">
        <v>4</v>
      </c>
      <c r="I129" s="5">
        <v>5</v>
      </c>
      <c r="J129" s="5">
        <v>6</v>
      </c>
      <c r="K129" s="5">
        <v>7</v>
      </c>
      <c r="L129" s="37">
        <v>8</v>
      </c>
      <c r="M129" s="5">
        <v>9</v>
      </c>
      <c r="N129" s="5">
        <v>10</v>
      </c>
      <c r="O129" s="5">
        <v>11</v>
      </c>
      <c r="P129" s="5">
        <v>12</v>
      </c>
      <c r="Q129" s="5">
        <v>13</v>
      </c>
      <c r="R129" s="5">
        <v>14</v>
      </c>
      <c r="S129" s="5">
        <v>15</v>
      </c>
      <c r="T129" s="41" t="s">
        <v>22</v>
      </c>
      <c r="V129" s="41" t="s">
        <v>161</v>
      </c>
      <c r="W129" s="161" t="s">
        <v>162</v>
      </c>
    </row>
    <row r="130" spans="2:23" ht="12.75">
      <c r="B130" s="220" t="s">
        <v>128</v>
      </c>
      <c r="C130" s="71" t="s">
        <v>32</v>
      </c>
      <c r="D130" s="79">
        <v>1942</v>
      </c>
      <c r="E130" s="221">
        <v>60</v>
      </c>
      <c r="F130" s="262">
        <v>100</v>
      </c>
      <c r="G130" s="262">
        <v>0</v>
      </c>
      <c r="H130" s="262">
        <v>44</v>
      </c>
      <c r="I130" s="262">
        <v>100</v>
      </c>
      <c r="J130" s="262">
        <v>100</v>
      </c>
      <c r="K130" s="262">
        <v>88</v>
      </c>
      <c r="L130" s="262">
        <v>60</v>
      </c>
      <c r="M130" s="262">
        <v>80</v>
      </c>
      <c r="N130" s="262">
        <v>0</v>
      </c>
      <c r="O130" s="262">
        <v>88</v>
      </c>
      <c r="P130" s="262">
        <v>0</v>
      </c>
      <c r="Q130" s="262">
        <v>0</v>
      </c>
      <c r="R130" s="262">
        <v>0</v>
      </c>
      <c r="S130" s="263">
        <v>0</v>
      </c>
      <c r="T130" s="201">
        <f aca="true" t="shared" si="14" ref="T130:T149">LARGE(E130:R130,1)+LARGE(E130:R130,2)+LARGE(E130:R130,3)+LARGE(E130:R130,4)+LARGE(E130:R130,5)+LARGE(E130:R130,6)+LARGE(E130:R130,7)+S130</f>
        <v>616</v>
      </c>
      <c r="V130" s="162">
        <f aca="true" t="shared" si="15" ref="V130:V149">COUNTIF(E130:S130,"&gt;0")</f>
        <v>9</v>
      </c>
      <c r="W130" s="196">
        <f aca="true" t="shared" si="16" ref="W130:W149">T130/V130</f>
        <v>68.44444444444444</v>
      </c>
    </row>
    <row r="131" spans="2:23" ht="12.75">
      <c r="B131" s="230" t="s">
        <v>127</v>
      </c>
      <c r="C131" s="306" t="s">
        <v>267</v>
      </c>
      <c r="D131" s="74">
        <v>1942</v>
      </c>
      <c r="E131" s="273">
        <v>100</v>
      </c>
      <c r="F131" s="257">
        <v>0</v>
      </c>
      <c r="G131" s="257">
        <v>0</v>
      </c>
      <c r="H131" s="257">
        <v>110</v>
      </c>
      <c r="I131" s="257">
        <v>0</v>
      </c>
      <c r="J131" s="257">
        <v>0</v>
      </c>
      <c r="K131" s="257">
        <v>0</v>
      </c>
      <c r="L131" s="257">
        <v>0</v>
      </c>
      <c r="M131" s="257">
        <v>100</v>
      </c>
      <c r="N131" s="257">
        <v>100</v>
      </c>
      <c r="O131" s="257">
        <v>110</v>
      </c>
      <c r="P131" s="257">
        <v>0</v>
      </c>
      <c r="Q131" s="257">
        <v>0</v>
      </c>
      <c r="R131" s="257">
        <v>0</v>
      </c>
      <c r="S131" s="258">
        <v>0</v>
      </c>
      <c r="T131" s="203">
        <f t="shared" si="14"/>
        <v>520</v>
      </c>
      <c r="V131" s="163">
        <f t="shared" si="15"/>
        <v>5</v>
      </c>
      <c r="W131" s="198">
        <f t="shared" si="16"/>
        <v>104</v>
      </c>
    </row>
    <row r="132" spans="2:23" ht="12.75">
      <c r="B132" s="230" t="s">
        <v>225</v>
      </c>
      <c r="C132" s="307" t="s">
        <v>39</v>
      </c>
      <c r="D132" s="74">
        <v>1944</v>
      </c>
      <c r="E132" s="273">
        <v>80</v>
      </c>
      <c r="F132" s="233">
        <v>80</v>
      </c>
      <c r="G132" s="233">
        <v>0</v>
      </c>
      <c r="H132" s="233">
        <v>0</v>
      </c>
      <c r="I132" s="233">
        <v>0</v>
      </c>
      <c r="J132" s="233">
        <v>0</v>
      </c>
      <c r="K132" s="233">
        <v>66</v>
      </c>
      <c r="L132" s="233">
        <v>100</v>
      </c>
      <c r="M132" s="233">
        <v>60</v>
      </c>
      <c r="N132" s="233">
        <v>80</v>
      </c>
      <c r="O132" s="233">
        <v>0</v>
      </c>
      <c r="P132" s="233">
        <v>0</v>
      </c>
      <c r="Q132" s="233">
        <v>0</v>
      </c>
      <c r="R132" s="233">
        <v>0</v>
      </c>
      <c r="S132" s="234">
        <v>0</v>
      </c>
      <c r="T132" s="203">
        <f t="shared" si="14"/>
        <v>466</v>
      </c>
      <c r="V132" s="163">
        <f t="shared" si="15"/>
        <v>6</v>
      </c>
      <c r="W132" s="266">
        <f t="shared" si="16"/>
        <v>77.66666666666667</v>
      </c>
    </row>
    <row r="133" spans="2:23" ht="12.75">
      <c r="B133" s="230" t="s">
        <v>226</v>
      </c>
      <c r="C133" s="283" t="s">
        <v>94</v>
      </c>
      <c r="D133" s="74">
        <v>1941</v>
      </c>
      <c r="E133" s="231">
        <v>0</v>
      </c>
      <c r="F133" s="233">
        <v>60</v>
      </c>
      <c r="G133" s="257">
        <v>80</v>
      </c>
      <c r="H133" s="233">
        <v>44</v>
      </c>
      <c r="I133" s="233">
        <v>60</v>
      </c>
      <c r="J133" s="233">
        <v>60</v>
      </c>
      <c r="K133" s="233">
        <v>44</v>
      </c>
      <c r="L133" s="233">
        <v>40</v>
      </c>
      <c r="M133" s="233">
        <v>40</v>
      </c>
      <c r="N133" s="233">
        <v>40</v>
      </c>
      <c r="O133" s="233">
        <v>33</v>
      </c>
      <c r="P133" s="233">
        <v>0</v>
      </c>
      <c r="Q133" s="233">
        <v>0</v>
      </c>
      <c r="R133" s="233">
        <v>0</v>
      </c>
      <c r="S133" s="234">
        <v>0</v>
      </c>
      <c r="T133" s="203">
        <f t="shared" si="14"/>
        <v>388</v>
      </c>
      <c r="V133" s="163">
        <f t="shared" si="15"/>
        <v>10</v>
      </c>
      <c r="W133" s="266">
        <f t="shared" si="16"/>
        <v>38.8</v>
      </c>
    </row>
    <row r="134" spans="2:23" ht="12.75">
      <c r="B134" s="230" t="s">
        <v>227</v>
      </c>
      <c r="C134" s="283" t="s">
        <v>92</v>
      </c>
      <c r="D134" s="74">
        <v>1945</v>
      </c>
      <c r="E134" s="231">
        <v>0</v>
      </c>
      <c r="F134" s="233">
        <v>60</v>
      </c>
      <c r="G134" s="233">
        <v>0</v>
      </c>
      <c r="H134" s="233">
        <v>66</v>
      </c>
      <c r="I134" s="233">
        <v>40</v>
      </c>
      <c r="J134" s="233">
        <v>0</v>
      </c>
      <c r="K134" s="233">
        <v>0</v>
      </c>
      <c r="L134" s="233">
        <v>80</v>
      </c>
      <c r="M134" s="233">
        <v>0</v>
      </c>
      <c r="N134" s="233">
        <v>60</v>
      </c>
      <c r="O134" s="233">
        <v>66</v>
      </c>
      <c r="P134" s="233">
        <v>0</v>
      </c>
      <c r="Q134" s="233">
        <v>0</v>
      </c>
      <c r="R134" s="233">
        <v>0</v>
      </c>
      <c r="S134" s="234">
        <v>0</v>
      </c>
      <c r="T134" s="203">
        <f t="shared" si="14"/>
        <v>372</v>
      </c>
      <c r="V134" s="163">
        <f t="shared" si="15"/>
        <v>6</v>
      </c>
      <c r="W134" s="266">
        <f t="shared" si="16"/>
        <v>62</v>
      </c>
    </row>
    <row r="135" spans="2:23" ht="12.75">
      <c r="B135" s="230" t="s">
        <v>224</v>
      </c>
      <c r="C135" s="71" t="s">
        <v>49</v>
      </c>
      <c r="D135" s="79">
        <v>1943</v>
      </c>
      <c r="E135" s="256">
        <v>40</v>
      </c>
      <c r="F135" s="233">
        <v>40</v>
      </c>
      <c r="G135" s="233">
        <v>0</v>
      </c>
      <c r="H135" s="233">
        <v>88</v>
      </c>
      <c r="I135" s="233">
        <v>80</v>
      </c>
      <c r="J135" s="233">
        <v>0</v>
      </c>
      <c r="K135" s="233">
        <v>0</v>
      </c>
      <c r="L135" s="233">
        <v>40</v>
      </c>
      <c r="M135" s="233">
        <v>0</v>
      </c>
      <c r="N135" s="233">
        <v>0</v>
      </c>
      <c r="O135" s="233">
        <v>66</v>
      </c>
      <c r="P135" s="233">
        <v>0</v>
      </c>
      <c r="Q135" s="233">
        <v>0</v>
      </c>
      <c r="R135" s="233">
        <v>0</v>
      </c>
      <c r="S135" s="234">
        <v>0</v>
      </c>
      <c r="T135" s="203">
        <f t="shared" si="14"/>
        <v>354</v>
      </c>
      <c r="V135" s="164">
        <f t="shared" si="15"/>
        <v>6</v>
      </c>
      <c r="W135" s="266">
        <f t="shared" si="16"/>
        <v>59</v>
      </c>
    </row>
    <row r="136" spans="2:23" ht="12.75">
      <c r="B136" s="230" t="s">
        <v>228</v>
      </c>
      <c r="C136" s="71" t="s">
        <v>40</v>
      </c>
      <c r="D136" s="79">
        <v>1942</v>
      </c>
      <c r="E136" s="226">
        <v>40</v>
      </c>
      <c r="F136" s="233">
        <v>40</v>
      </c>
      <c r="G136" s="257">
        <v>60</v>
      </c>
      <c r="H136" s="233">
        <v>44</v>
      </c>
      <c r="I136" s="233">
        <v>40</v>
      </c>
      <c r="J136" s="233">
        <v>60</v>
      </c>
      <c r="K136" s="233">
        <v>44</v>
      </c>
      <c r="L136" s="233">
        <v>30</v>
      </c>
      <c r="M136" s="233">
        <v>40</v>
      </c>
      <c r="N136" s="233">
        <v>40</v>
      </c>
      <c r="O136" s="233">
        <v>44</v>
      </c>
      <c r="P136" s="233">
        <v>0</v>
      </c>
      <c r="Q136" s="233">
        <v>0</v>
      </c>
      <c r="R136" s="233">
        <v>0</v>
      </c>
      <c r="S136" s="234">
        <v>0</v>
      </c>
      <c r="T136" s="203">
        <f t="shared" si="14"/>
        <v>332</v>
      </c>
      <c r="V136" s="163">
        <f t="shared" si="15"/>
        <v>11</v>
      </c>
      <c r="W136" s="266">
        <f t="shared" si="16"/>
        <v>30.181818181818183</v>
      </c>
    </row>
    <row r="137" spans="2:23" ht="12.75">
      <c r="B137" s="230" t="s">
        <v>229</v>
      </c>
      <c r="C137" s="71" t="s">
        <v>103</v>
      </c>
      <c r="D137" s="79">
        <v>1941</v>
      </c>
      <c r="E137" s="231">
        <v>0</v>
      </c>
      <c r="F137" s="233">
        <v>0</v>
      </c>
      <c r="G137" s="257">
        <v>100</v>
      </c>
      <c r="H137" s="233">
        <v>44</v>
      </c>
      <c r="I137" s="233">
        <v>40</v>
      </c>
      <c r="J137" s="233">
        <v>80</v>
      </c>
      <c r="K137" s="233">
        <v>0</v>
      </c>
      <c r="L137" s="233">
        <v>0</v>
      </c>
      <c r="M137" s="233">
        <v>0</v>
      </c>
      <c r="N137" s="233">
        <v>0</v>
      </c>
      <c r="O137" s="233">
        <v>0</v>
      </c>
      <c r="P137" s="233">
        <v>0</v>
      </c>
      <c r="Q137" s="233">
        <v>0</v>
      </c>
      <c r="R137" s="233">
        <v>0</v>
      </c>
      <c r="S137" s="234">
        <v>0</v>
      </c>
      <c r="T137" s="203">
        <f t="shared" si="14"/>
        <v>264</v>
      </c>
      <c r="V137" s="163">
        <f t="shared" si="15"/>
        <v>4</v>
      </c>
      <c r="W137" s="266">
        <f t="shared" si="16"/>
        <v>66</v>
      </c>
    </row>
    <row r="138" spans="2:23" ht="12.75">
      <c r="B138" s="230" t="s">
        <v>242</v>
      </c>
      <c r="C138" s="71" t="s">
        <v>268</v>
      </c>
      <c r="D138" s="79">
        <v>1942</v>
      </c>
      <c r="E138" s="256">
        <v>30</v>
      </c>
      <c r="F138" s="257">
        <v>40</v>
      </c>
      <c r="G138" s="257">
        <v>0</v>
      </c>
      <c r="H138" s="257">
        <v>33</v>
      </c>
      <c r="I138" s="257">
        <v>30</v>
      </c>
      <c r="J138" s="257">
        <v>0</v>
      </c>
      <c r="K138" s="257">
        <v>0</v>
      </c>
      <c r="L138" s="257">
        <v>0</v>
      </c>
      <c r="M138" s="257">
        <v>0</v>
      </c>
      <c r="N138" s="257">
        <v>40</v>
      </c>
      <c r="O138" s="257">
        <v>44</v>
      </c>
      <c r="P138" s="257">
        <v>0</v>
      </c>
      <c r="Q138" s="257">
        <v>0</v>
      </c>
      <c r="R138" s="257">
        <v>0</v>
      </c>
      <c r="S138" s="258">
        <v>0</v>
      </c>
      <c r="T138" s="203">
        <f t="shared" si="14"/>
        <v>217</v>
      </c>
      <c r="V138" s="163">
        <f t="shared" si="15"/>
        <v>6</v>
      </c>
      <c r="W138" s="266">
        <f t="shared" si="16"/>
        <v>36.166666666666664</v>
      </c>
    </row>
    <row r="139" spans="2:23" ht="12.75">
      <c r="B139" s="230" t="s">
        <v>243</v>
      </c>
      <c r="C139" s="71" t="s">
        <v>120</v>
      </c>
      <c r="D139" s="79">
        <v>1940</v>
      </c>
      <c r="E139" s="231">
        <v>0</v>
      </c>
      <c r="F139" s="233">
        <v>0</v>
      </c>
      <c r="G139" s="233">
        <v>0</v>
      </c>
      <c r="H139" s="233">
        <v>0</v>
      </c>
      <c r="I139" s="233">
        <v>0</v>
      </c>
      <c r="J139" s="233">
        <v>0</v>
      </c>
      <c r="K139" s="233"/>
      <c r="L139" s="233">
        <v>0</v>
      </c>
      <c r="M139" s="233">
        <v>60</v>
      </c>
      <c r="N139" s="233">
        <v>60</v>
      </c>
      <c r="O139" s="233">
        <v>44</v>
      </c>
      <c r="P139" s="233">
        <v>0</v>
      </c>
      <c r="Q139" s="233">
        <v>0</v>
      </c>
      <c r="R139" s="233">
        <v>0</v>
      </c>
      <c r="S139" s="234">
        <v>0</v>
      </c>
      <c r="T139" s="203">
        <f t="shared" si="14"/>
        <v>164</v>
      </c>
      <c r="V139" s="163">
        <f t="shared" si="15"/>
        <v>3</v>
      </c>
      <c r="W139" s="266">
        <f t="shared" si="16"/>
        <v>54.666666666666664</v>
      </c>
    </row>
    <row r="140" spans="2:23" ht="12.75">
      <c r="B140" s="230" t="s">
        <v>244</v>
      </c>
      <c r="C140" s="71" t="s">
        <v>271</v>
      </c>
      <c r="D140" s="79">
        <v>1945</v>
      </c>
      <c r="E140" s="231">
        <v>0</v>
      </c>
      <c r="F140" s="233">
        <v>0</v>
      </c>
      <c r="G140" s="233">
        <v>0</v>
      </c>
      <c r="H140" s="233">
        <v>0</v>
      </c>
      <c r="I140" s="233">
        <v>0</v>
      </c>
      <c r="J140" s="233">
        <v>0</v>
      </c>
      <c r="K140" s="233">
        <v>44</v>
      </c>
      <c r="L140" s="233">
        <v>40</v>
      </c>
      <c r="M140" s="233">
        <v>0</v>
      </c>
      <c r="N140" s="233">
        <v>0</v>
      </c>
      <c r="O140" s="233">
        <v>44</v>
      </c>
      <c r="P140" s="233">
        <v>0</v>
      </c>
      <c r="Q140" s="233">
        <v>0</v>
      </c>
      <c r="R140" s="233">
        <v>0</v>
      </c>
      <c r="S140" s="234">
        <v>0</v>
      </c>
      <c r="T140" s="203">
        <f t="shared" si="14"/>
        <v>128</v>
      </c>
      <c r="V140" s="163">
        <f t="shared" si="15"/>
        <v>3</v>
      </c>
      <c r="W140" s="266">
        <f t="shared" si="16"/>
        <v>42.666666666666664</v>
      </c>
    </row>
    <row r="141" spans="2:23" ht="12.75">
      <c r="B141" s="278" t="s">
        <v>233</v>
      </c>
      <c r="C141" s="122" t="s">
        <v>269</v>
      </c>
      <c r="D141" s="119">
        <v>1945</v>
      </c>
      <c r="E141" s="231">
        <v>0</v>
      </c>
      <c r="F141" s="233">
        <v>0</v>
      </c>
      <c r="G141" s="233">
        <v>0</v>
      </c>
      <c r="H141" s="233">
        <v>0</v>
      </c>
      <c r="I141" s="233">
        <v>0</v>
      </c>
      <c r="J141" s="233">
        <v>0</v>
      </c>
      <c r="K141" s="233">
        <v>110</v>
      </c>
      <c r="L141" s="233">
        <v>0</v>
      </c>
      <c r="M141" s="233">
        <v>0</v>
      </c>
      <c r="N141" s="233">
        <v>0</v>
      </c>
      <c r="O141" s="233">
        <v>0</v>
      </c>
      <c r="P141" s="233">
        <v>0</v>
      </c>
      <c r="Q141" s="233">
        <v>0</v>
      </c>
      <c r="R141" s="233">
        <v>0</v>
      </c>
      <c r="S141" s="234">
        <v>0</v>
      </c>
      <c r="T141" s="203">
        <f t="shared" si="14"/>
        <v>110</v>
      </c>
      <c r="V141" s="163">
        <f t="shared" si="15"/>
        <v>1</v>
      </c>
      <c r="W141" s="266">
        <f t="shared" si="16"/>
        <v>110</v>
      </c>
    </row>
    <row r="142" spans="2:23" ht="12.75">
      <c r="B142" s="278" t="s">
        <v>256</v>
      </c>
      <c r="C142" s="122" t="s">
        <v>132</v>
      </c>
      <c r="D142" s="119">
        <v>1941</v>
      </c>
      <c r="E142" s="231">
        <v>0</v>
      </c>
      <c r="F142" s="233">
        <v>0</v>
      </c>
      <c r="G142" s="233">
        <v>0</v>
      </c>
      <c r="H142" s="233">
        <v>66</v>
      </c>
      <c r="I142" s="233">
        <v>0</v>
      </c>
      <c r="J142" s="233">
        <v>0</v>
      </c>
      <c r="K142" s="233">
        <v>0</v>
      </c>
      <c r="L142" s="233">
        <v>0</v>
      </c>
      <c r="M142" s="233">
        <v>0</v>
      </c>
      <c r="N142" s="233">
        <v>0</v>
      </c>
      <c r="O142" s="233">
        <v>33</v>
      </c>
      <c r="P142" s="233">
        <v>0</v>
      </c>
      <c r="Q142" s="233">
        <v>0</v>
      </c>
      <c r="R142" s="233">
        <v>0</v>
      </c>
      <c r="S142" s="234">
        <v>0</v>
      </c>
      <c r="T142" s="203">
        <f t="shared" si="14"/>
        <v>99</v>
      </c>
      <c r="V142" s="163">
        <f t="shared" si="15"/>
        <v>2</v>
      </c>
      <c r="W142" s="266">
        <f t="shared" si="16"/>
        <v>49.5</v>
      </c>
    </row>
    <row r="143" spans="2:23" ht="12.75">
      <c r="B143" s="278" t="s">
        <v>256</v>
      </c>
      <c r="C143" s="122" t="s">
        <v>270</v>
      </c>
      <c r="D143" s="119">
        <v>1941</v>
      </c>
      <c r="E143" s="256">
        <v>0</v>
      </c>
      <c r="F143" s="233">
        <v>0</v>
      </c>
      <c r="G143" s="233">
        <v>0</v>
      </c>
      <c r="H143" s="233">
        <v>33</v>
      </c>
      <c r="I143" s="233">
        <v>0</v>
      </c>
      <c r="J143" s="233">
        <v>0</v>
      </c>
      <c r="K143" s="233">
        <v>66</v>
      </c>
      <c r="L143" s="233">
        <v>0</v>
      </c>
      <c r="M143" s="233">
        <v>0</v>
      </c>
      <c r="N143" s="233">
        <v>0</v>
      </c>
      <c r="O143" s="233">
        <v>0</v>
      </c>
      <c r="P143" s="233">
        <v>0</v>
      </c>
      <c r="Q143" s="233">
        <v>0</v>
      </c>
      <c r="R143" s="233">
        <v>0</v>
      </c>
      <c r="S143" s="234">
        <v>0</v>
      </c>
      <c r="T143" s="203">
        <f t="shared" si="14"/>
        <v>99</v>
      </c>
      <c r="V143" s="163">
        <f t="shared" si="15"/>
        <v>2</v>
      </c>
      <c r="W143" s="266">
        <f t="shared" si="16"/>
        <v>49.5</v>
      </c>
    </row>
    <row r="144" spans="2:23" ht="12.75">
      <c r="B144" s="278" t="s">
        <v>259</v>
      </c>
      <c r="C144" s="122" t="s">
        <v>272</v>
      </c>
      <c r="D144" s="119">
        <v>1941</v>
      </c>
      <c r="E144" s="231">
        <v>0</v>
      </c>
      <c r="F144" s="233">
        <v>40</v>
      </c>
      <c r="G144" s="233">
        <v>0</v>
      </c>
      <c r="H144" s="233">
        <v>0</v>
      </c>
      <c r="I144" s="233">
        <v>40</v>
      </c>
      <c r="J144" s="233">
        <v>0</v>
      </c>
      <c r="K144" s="233">
        <v>0</v>
      </c>
      <c r="L144" s="233">
        <v>0</v>
      </c>
      <c r="M144" s="233">
        <v>0</v>
      </c>
      <c r="N144" s="233">
        <v>0</v>
      </c>
      <c r="O144" s="233">
        <v>0</v>
      </c>
      <c r="P144" s="233">
        <v>0</v>
      </c>
      <c r="Q144" s="233">
        <v>0</v>
      </c>
      <c r="R144" s="233">
        <v>0</v>
      </c>
      <c r="S144" s="234">
        <v>0</v>
      </c>
      <c r="T144" s="203">
        <f t="shared" si="14"/>
        <v>80</v>
      </c>
      <c r="V144" s="163">
        <f t="shared" si="15"/>
        <v>2</v>
      </c>
      <c r="W144" s="266">
        <f t="shared" si="16"/>
        <v>40</v>
      </c>
    </row>
    <row r="145" spans="2:23" ht="12.75">
      <c r="B145" s="278" t="s">
        <v>273</v>
      </c>
      <c r="C145" s="122" t="s">
        <v>274</v>
      </c>
      <c r="D145" s="119">
        <v>1943</v>
      </c>
      <c r="E145" s="256">
        <v>60</v>
      </c>
      <c r="F145" s="233">
        <v>0</v>
      </c>
      <c r="G145" s="233">
        <v>0</v>
      </c>
      <c r="H145" s="233">
        <v>0</v>
      </c>
      <c r="I145" s="233">
        <v>0</v>
      </c>
      <c r="J145" s="233">
        <v>0</v>
      </c>
      <c r="K145" s="233">
        <v>0</v>
      </c>
      <c r="L145" s="233">
        <v>0</v>
      </c>
      <c r="M145" s="233">
        <v>0</v>
      </c>
      <c r="N145" s="233">
        <v>0</v>
      </c>
      <c r="O145" s="233">
        <v>0</v>
      </c>
      <c r="P145" s="233">
        <v>0</v>
      </c>
      <c r="Q145" s="233">
        <v>0</v>
      </c>
      <c r="R145" s="233">
        <v>0</v>
      </c>
      <c r="S145" s="234">
        <v>0</v>
      </c>
      <c r="T145" s="203">
        <f t="shared" si="14"/>
        <v>60</v>
      </c>
      <c r="V145" s="163">
        <f t="shared" si="15"/>
        <v>1</v>
      </c>
      <c r="W145" s="266">
        <f t="shared" si="16"/>
        <v>60</v>
      </c>
    </row>
    <row r="146" spans="2:23" ht="12.75">
      <c r="B146" s="278" t="s">
        <v>273</v>
      </c>
      <c r="C146" s="122" t="s">
        <v>131</v>
      </c>
      <c r="D146" s="119">
        <v>1942</v>
      </c>
      <c r="E146" s="231">
        <v>0</v>
      </c>
      <c r="F146" s="233">
        <v>0</v>
      </c>
      <c r="G146" s="233">
        <v>0</v>
      </c>
      <c r="H146" s="233">
        <v>0</v>
      </c>
      <c r="I146" s="233">
        <v>0</v>
      </c>
      <c r="J146" s="233">
        <v>0</v>
      </c>
      <c r="K146" s="233"/>
      <c r="L146" s="233">
        <v>60</v>
      </c>
      <c r="M146" s="233">
        <v>0</v>
      </c>
      <c r="N146" s="233">
        <v>0</v>
      </c>
      <c r="O146" s="233">
        <v>0</v>
      </c>
      <c r="P146" s="233">
        <v>0</v>
      </c>
      <c r="Q146" s="233">
        <v>0</v>
      </c>
      <c r="R146" s="233">
        <v>0</v>
      </c>
      <c r="S146" s="234">
        <v>0</v>
      </c>
      <c r="T146" s="203">
        <f t="shared" si="14"/>
        <v>60</v>
      </c>
      <c r="V146" s="163">
        <f>COUNTIF(E146:S146,"&gt;0")</f>
        <v>1</v>
      </c>
      <c r="W146" s="266">
        <f>T146/V146</f>
        <v>60</v>
      </c>
    </row>
    <row r="147" spans="2:23" ht="12.75">
      <c r="B147" s="278" t="s">
        <v>273</v>
      </c>
      <c r="C147" s="122" t="s">
        <v>275</v>
      </c>
      <c r="D147" s="119">
        <v>1943</v>
      </c>
      <c r="E147" s="231">
        <v>0</v>
      </c>
      <c r="F147" s="233">
        <v>0</v>
      </c>
      <c r="G147" s="233">
        <v>0</v>
      </c>
      <c r="H147" s="233">
        <v>0</v>
      </c>
      <c r="I147" s="233">
        <v>60</v>
      </c>
      <c r="J147" s="233">
        <v>0</v>
      </c>
      <c r="K147" s="233">
        <v>0</v>
      </c>
      <c r="L147" s="233">
        <v>0</v>
      </c>
      <c r="M147" s="233">
        <v>0</v>
      </c>
      <c r="N147" s="233">
        <v>0</v>
      </c>
      <c r="O147" s="233">
        <v>0</v>
      </c>
      <c r="P147" s="233">
        <v>0</v>
      </c>
      <c r="Q147" s="233">
        <v>0</v>
      </c>
      <c r="R147" s="233">
        <v>0</v>
      </c>
      <c r="S147" s="234">
        <v>0</v>
      </c>
      <c r="T147" s="203">
        <f t="shared" si="14"/>
        <v>60</v>
      </c>
      <c r="V147" s="163">
        <f t="shared" si="15"/>
        <v>1</v>
      </c>
      <c r="W147" s="266">
        <f t="shared" si="16"/>
        <v>60</v>
      </c>
    </row>
    <row r="148" spans="2:23" ht="12.75">
      <c r="B148" s="278" t="s">
        <v>276</v>
      </c>
      <c r="C148" s="122" t="s">
        <v>70</v>
      </c>
      <c r="D148" s="119">
        <v>1943</v>
      </c>
      <c r="E148" s="256">
        <v>40</v>
      </c>
      <c r="F148" s="233">
        <v>0</v>
      </c>
      <c r="G148" s="233">
        <v>0</v>
      </c>
      <c r="H148" s="233">
        <v>0</v>
      </c>
      <c r="I148" s="233">
        <v>0</v>
      </c>
      <c r="J148" s="233">
        <v>0</v>
      </c>
      <c r="K148" s="233">
        <v>0</v>
      </c>
      <c r="L148" s="233">
        <v>0</v>
      </c>
      <c r="M148" s="233">
        <v>0</v>
      </c>
      <c r="N148" s="233">
        <v>0</v>
      </c>
      <c r="O148" s="233">
        <v>0</v>
      </c>
      <c r="P148" s="233">
        <v>0</v>
      </c>
      <c r="Q148" s="233">
        <v>0</v>
      </c>
      <c r="R148" s="233">
        <v>0</v>
      </c>
      <c r="S148" s="234">
        <v>0</v>
      </c>
      <c r="T148" s="203">
        <f t="shared" si="14"/>
        <v>40</v>
      </c>
      <c r="V148" s="163">
        <f t="shared" si="15"/>
        <v>1</v>
      </c>
      <c r="W148" s="266">
        <f t="shared" si="16"/>
        <v>40</v>
      </c>
    </row>
    <row r="149" spans="2:23" ht="13.5" thickBot="1">
      <c r="B149" s="235" t="s">
        <v>276</v>
      </c>
      <c r="C149" s="72" t="s">
        <v>277</v>
      </c>
      <c r="D149" s="75">
        <v>1944</v>
      </c>
      <c r="E149" s="236">
        <v>40</v>
      </c>
      <c r="F149" s="260">
        <v>0</v>
      </c>
      <c r="G149" s="260">
        <v>0</v>
      </c>
      <c r="H149" s="260">
        <v>0</v>
      </c>
      <c r="I149" s="260">
        <v>0</v>
      </c>
      <c r="J149" s="260">
        <v>0</v>
      </c>
      <c r="K149" s="260">
        <v>0</v>
      </c>
      <c r="L149" s="260">
        <v>0</v>
      </c>
      <c r="M149" s="260">
        <v>0</v>
      </c>
      <c r="N149" s="260">
        <v>0</v>
      </c>
      <c r="O149" s="260">
        <v>0</v>
      </c>
      <c r="P149" s="260">
        <v>0</v>
      </c>
      <c r="Q149" s="260">
        <v>0</v>
      </c>
      <c r="R149" s="260">
        <v>0</v>
      </c>
      <c r="S149" s="261">
        <v>0</v>
      </c>
      <c r="T149" s="240">
        <f t="shared" si="14"/>
        <v>40</v>
      </c>
      <c r="V149" s="165">
        <f t="shared" si="15"/>
        <v>1</v>
      </c>
      <c r="W149" s="241">
        <f t="shared" si="16"/>
        <v>40</v>
      </c>
    </row>
    <row r="150" spans="2:20" ht="13.5" thickBot="1">
      <c r="B150" s="284"/>
      <c r="C150" s="105"/>
      <c r="D150" s="106"/>
      <c r="E150" s="107"/>
      <c r="F150" s="108"/>
      <c r="G150" s="108"/>
      <c r="H150" s="108"/>
      <c r="I150" s="109"/>
      <c r="J150" s="108"/>
      <c r="K150" s="109"/>
      <c r="L150" s="108"/>
      <c r="M150" s="108"/>
      <c r="N150" s="108"/>
      <c r="O150" s="129"/>
      <c r="P150" s="129"/>
      <c r="Q150" s="108"/>
      <c r="R150" s="108"/>
      <c r="S150" s="130"/>
      <c r="T150" s="46"/>
    </row>
    <row r="151" spans="2:23" ht="13.5" thickBot="1">
      <c r="B151" s="219" t="s">
        <v>0</v>
      </c>
      <c r="C151" s="70" t="s">
        <v>8</v>
      </c>
      <c r="D151" s="69" t="s">
        <v>23</v>
      </c>
      <c r="E151" s="4">
        <v>1</v>
      </c>
      <c r="F151" s="5">
        <v>2</v>
      </c>
      <c r="G151" s="5">
        <v>3</v>
      </c>
      <c r="H151" s="5">
        <v>4</v>
      </c>
      <c r="I151" s="5">
        <v>5</v>
      </c>
      <c r="J151" s="5">
        <v>6</v>
      </c>
      <c r="K151" s="5">
        <v>7</v>
      </c>
      <c r="L151" s="37">
        <v>8</v>
      </c>
      <c r="M151" s="5">
        <v>9</v>
      </c>
      <c r="N151" s="5">
        <v>10</v>
      </c>
      <c r="O151" s="5">
        <v>11</v>
      </c>
      <c r="P151" s="5">
        <v>12</v>
      </c>
      <c r="Q151" s="5">
        <v>13</v>
      </c>
      <c r="R151" s="5">
        <v>14</v>
      </c>
      <c r="S151" s="5">
        <v>15</v>
      </c>
      <c r="T151" s="41" t="s">
        <v>22</v>
      </c>
      <c r="V151" s="41" t="s">
        <v>161</v>
      </c>
      <c r="W151" s="161" t="s">
        <v>162</v>
      </c>
    </row>
    <row r="152" spans="2:23" ht="12.75">
      <c r="B152" s="220">
        <v>1</v>
      </c>
      <c r="C152" s="64" t="s">
        <v>120</v>
      </c>
      <c r="D152" s="73">
        <v>1940</v>
      </c>
      <c r="E152" s="256">
        <v>100</v>
      </c>
      <c r="F152" s="223">
        <v>100</v>
      </c>
      <c r="G152" s="256">
        <v>100</v>
      </c>
      <c r="H152" s="223">
        <v>88</v>
      </c>
      <c r="I152" s="223">
        <v>100</v>
      </c>
      <c r="J152" s="223">
        <v>100</v>
      </c>
      <c r="K152" s="223">
        <v>110</v>
      </c>
      <c r="L152" s="223">
        <v>100</v>
      </c>
      <c r="M152" s="223">
        <v>0</v>
      </c>
      <c r="N152" s="223">
        <v>0</v>
      </c>
      <c r="O152" s="223">
        <v>0</v>
      </c>
      <c r="P152" s="223">
        <v>0</v>
      </c>
      <c r="Q152" s="223">
        <v>0</v>
      </c>
      <c r="R152" s="223">
        <v>0</v>
      </c>
      <c r="S152" s="224">
        <v>0</v>
      </c>
      <c r="T152" s="201">
        <f>LARGE(E152:R152,1)+LARGE(E152:R152,2)+LARGE(E152:R152,3)+LARGE(E152:R152,4)+LARGE(E152:R152,5)+LARGE(E152:R152,6)+LARGE(E152:R152,7)+S152</f>
        <v>710</v>
      </c>
      <c r="V152" s="162">
        <f aca="true" t="shared" si="17" ref="V152:V160">COUNTIF(E152:S152,"&gt;0")</f>
        <v>8</v>
      </c>
      <c r="W152" s="196">
        <f aca="true" t="shared" si="18" ref="W152:W160">T152/V152</f>
        <v>88.75</v>
      </c>
    </row>
    <row r="153" spans="2:23" ht="12.75">
      <c r="B153" s="230">
        <v>2</v>
      </c>
      <c r="C153" s="66" t="s">
        <v>50</v>
      </c>
      <c r="D153" s="79">
        <v>1936</v>
      </c>
      <c r="E153" s="256">
        <v>60</v>
      </c>
      <c r="F153" s="233">
        <v>0</v>
      </c>
      <c r="G153" s="256">
        <v>80</v>
      </c>
      <c r="H153" s="233">
        <v>66</v>
      </c>
      <c r="I153" s="233">
        <v>80</v>
      </c>
      <c r="J153" s="233">
        <v>60</v>
      </c>
      <c r="K153" s="233">
        <v>88</v>
      </c>
      <c r="L153" s="233">
        <v>0</v>
      </c>
      <c r="M153" s="233">
        <v>0</v>
      </c>
      <c r="N153" s="233">
        <v>0</v>
      </c>
      <c r="O153" s="233">
        <v>110</v>
      </c>
      <c r="P153" s="233">
        <v>0</v>
      </c>
      <c r="Q153" s="233">
        <v>0</v>
      </c>
      <c r="R153" s="233">
        <v>0</v>
      </c>
      <c r="S153" s="234">
        <v>0</v>
      </c>
      <c r="T153" s="203">
        <f>LARGE(E153:R153,1)+LARGE(E153:R153,2)+LARGE(E153:R153,3)+LARGE(E153:R153,4)+LARGE(E153:R153,5)+LARGE(E153:R153,6)+LARGE(E153:R153,7)+S153</f>
        <v>544</v>
      </c>
      <c r="V153" s="163">
        <f t="shared" si="17"/>
        <v>7</v>
      </c>
      <c r="W153" s="198">
        <f t="shared" si="18"/>
        <v>77.71428571428571</v>
      </c>
    </row>
    <row r="154" spans="2:23" ht="12.75">
      <c r="B154" s="230" t="s">
        <v>225</v>
      </c>
      <c r="C154" s="66" t="s">
        <v>95</v>
      </c>
      <c r="D154" s="79">
        <v>1939</v>
      </c>
      <c r="E154" s="256">
        <v>0</v>
      </c>
      <c r="F154" s="257">
        <v>0</v>
      </c>
      <c r="G154" s="256">
        <v>40</v>
      </c>
      <c r="H154" s="257">
        <v>44</v>
      </c>
      <c r="I154" s="257">
        <v>0</v>
      </c>
      <c r="J154" s="257">
        <v>0</v>
      </c>
      <c r="K154" s="257">
        <v>44</v>
      </c>
      <c r="L154" s="257">
        <v>0</v>
      </c>
      <c r="M154" s="257">
        <v>80</v>
      </c>
      <c r="N154" s="257">
        <v>100</v>
      </c>
      <c r="O154" s="257">
        <v>66</v>
      </c>
      <c r="P154" s="257">
        <v>0</v>
      </c>
      <c r="Q154" s="257">
        <v>0</v>
      </c>
      <c r="R154" s="257">
        <v>0</v>
      </c>
      <c r="S154" s="258">
        <v>0</v>
      </c>
      <c r="T154" s="203">
        <f>LARGE(E154:R154,1)+LARGE(E154:R154,2)+LARGE(E154:R154,3)+LARGE(E154:R154,4)+LARGE(E154:R154,5)+LARGE(E154:R154,6)+LARGE(E154:R154,7)</f>
        <v>374</v>
      </c>
      <c r="V154" s="163">
        <f t="shared" si="17"/>
        <v>6</v>
      </c>
      <c r="W154" s="266">
        <f t="shared" si="18"/>
        <v>62.333333333333336</v>
      </c>
    </row>
    <row r="155" spans="2:23" ht="12.75">
      <c r="B155" s="230" t="s">
        <v>226</v>
      </c>
      <c r="C155" s="66" t="s">
        <v>73</v>
      </c>
      <c r="D155" s="79">
        <v>1936</v>
      </c>
      <c r="E155" s="256">
        <v>60</v>
      </c>
      <c r="F155" s="233">
        <v>0</v>
      </c>
      <c r="G155" s="257">
        <v>60</v>
      </c>
      <c r="H155" s="233">
        <v>66</v>
      </c>
      <c r="I155" s="233">
        <v>40</v>
      </c>
      <c r="J155" s="233">
        <v>0</v>
      </c>
      <c r="K155" s="233">
        <v>66</v>
      </c>
      <c r="L155" s="233">
        <v>0</v>
      </c>
      <c r="M155" s="233">
        <v>0</v>
      </c>
      <c r="N155" s="233">
        <v>80</v>
      </c>
      <c r="O155" s="233">
        <v>0</v>
      </c>
      <c r="P155" s="233">
        <v>0</v>
      </c>
      <c r="Q155" s="233">
        <v>0</v>
      </c>
      <c r="R155" s="233">
        <v>0</v>
      </c>
      <c r="S155" s="234">
        <v>0</v>
      </c>
      <c r="T155" s="203">
        <f>LARGE(E155:R155,1)+LARGE(E155:R155,2)+LARGE(E155:R155,3)+LARGE(E155:R155,4)+LARGE(E155:R155,5)+LARGE(E155:R155,6)+LARGE(E155:R155,7)+S155</f>
        <v>372</v>
      </c>
      <c r="V155" s="163">
        <f t="shared" si="17"/>
        <v>6</v>
      </c>
      <c r="W155" s="266">
        <f t="shared" si="18"/>
        <v>62</v>
      </c>
    </row>
    <row r="156" spans="2:23" ht="12.75">
      <c r="B156" s="230" t="s">
        <v>227</v>
      </c>
      <c r="C156" s="66" t="s">
        <v>96</v>
      </c>
      <c r="D156" s="79">
        <v>1936</v>
      </c>
      <c r="E156" s="231">
        <v>0</v>
      </c>
      <c r="F156" s="233">
        <v>0</v>
      </c>
      <c r="G156" s="233">
        <v>0</v>
      </c>
      <c r="H156" s="233">
        <v>44</v>
      </c>
      <c r="I156" s="233">
        <v>60</v>
      </c>
      <c r="J156" s="233">
        <v>0</v>
      </c>
      <c r="K156" s="233">
        <v>66</v>
      </c>
      <c r="L156" s="233">
        <v>0</v>
      </c>
      <c r="M156" s="233">
        <v>100</v>
      </c>
      <c r="N156" s="233">
        <v>0</v>
      </c>
      <c r="O156" s="233">
        <v>88</v>
      </c>
      <c r="P156" s="233">
        <v>0</v>
      </c>
      <c r="Q156" s="233">
        <v>0</v>
      </c>
      <c r="R156" s="233">
        <v>0</v>
      </c>
      <c r="S156" s="234">
        <v>0</v>
      </c>
      <c r="T156" s="203">
        <f>LARGE(E156:R156,1)+LARGE(E156:R156,2)+LARGE(E156:R156,3)+LARGE(E156:R156,4)+LARGE(E156:R156,5)+LARGE(E156:R156,6)+LARGE(E156:R156,7)+S156</f>
        <v>358</v>
      </c>
      <c r="V156" s="163">
        <f t="shared" si="17"/>
        <v>5</v>
      </c>
      <c r="W156" s="266">
        <f>T156/V156</f>
        <v>71.6</v>
      </c>
    </row>
    <row r="157" spans="2:23" ht="12.75">
      <c r="B157" s="230" t="s">
        <v>224</v>
      </c>
      <c r="C157" s="66" t="s">
        <v>102</v>
      </c>
      <c r="D157" s="79">
        <v>1940</v>
      </c>
      <c r="E157" s="256">
        <v>0</v>
      </c>
      <c r="F157" s="233">
        <v>80</v>
      </c>
      <c r="G157" s="257">
        <v>60</v>
      </c>
      <c r="H157" s="233">
        <v>110</v>
      </c>
      <c r="I157" s="233">
        <v>0</v>
      </c>
      <c r="J157" s="233">
        <v>80</v>
      </c>
      <c r="K157" s="233">
        <v>0</v>
      </c>
      <c r="L157" s="233">
        <v>0</v>
      </c>
      <c r="M157" s="233">
        <v>0</v>
      </c>
      <c r="N157" s="233">
        <v>0</v>
      </c>
      <c r="O157" s="233">
        <v>0</v>
      </c>
      <c r="P157" s="233">
        <v>0</v>
      </c>
      <c r="Q157" s="233">
        <v>0</v>
      </c>
      <c r="R157" s="233">
        <v>0</v>
      </c>
      <c r="S157" s="234">
        <v>0</v>
      </c>
      <c r="T157" s="203">
        <f>LARGE(E157:R157,1)+LARGE(E157:R157,2)+LARGE(E157:R157,3)+LARGE(E157:R157,4)+LARGE(E157:R157,5)+LARGE(E157:R157,6)+LARGE(E157:R157,7)+S157</f>
        <v>330</v>
      </c>
      <c r="V157" s="163">
        <f>COUNTIF(E157:S157,"&gt;0")</f>
        <v>4</v>
      </c>
      <c r="W157" s="266">
        <f>T157/V157</f>
        <v>82.5</v>
      </c>
    </row>
    <row r="158" spans="2:23" ht="12.75">
      <c r="B158" s="230" t="s">
        <v>228</v>
      </c>
      <c r="C158" s="66" t="s">
        <v>28</v>
      </c>
      <c r="D158" s="79">
        <v>1939</v>
      </c>
      <c r="E158" s="256">
        <v>0</v>
      </c>
      <c r="F158" s="257">
        <v>60</v>
      </c>
      <c r="G158" s="257">
        <v>0</v>
      </c>
      <c r="H158" s="257">
        <v>0</v>
      </c>
      <c r="I158" s="257">
        <v>60</v>
      </c>
      <c r="J158" s="257">
        <v>0</v>
      </c>
      <c r="K158" s="257">
        <v>0</v>
      </c>
      <c r="L158" s="257">
        <v>0</v>
      </c>
      <c r="M158" s="257">
        <v>60</v>
      </c>
      <c r="N158" s="257">
        <v>0</v>
      </c>
      <c r="O158" s="257">
        <v>0</v>
      </c>
      <c r="P158" s="257">
        <v>0</v>
      </c>
      <c r="Q158" s="257">
        <v>0</v>
      </c>
      <c r="R158" s="257">
        <v>0</v>
      </c>
      <c r="S158" s="258">
        <v>0</v>
      </c>
      <c r="T158" s="203">
        <f>LARGE(E158:R158,1)+LARGE(E158:R158,2)+LARGE(E158:R158,3)+LARGE(E158:R158,4)+LARGE(E158:R158,5)+LARGE(E158:R158,6)+LARGE(E158:R158,7)</f>
        <v>180</v>
      </c>
      <c r="V158" s="163">
        <f t="shared" si="17"/>
        <v>3</v>
      </c>
      <c r="W158" s="266">
        <f t="shared" si="18"/>
        <v>60</v>
      </c>
    </row>
    <row r="159" spans="2:23" ht="12.75">
      <c r="B159" s="278" t="s">
        <v>229</v>
      </c>
      <c r="C159" s="98" t="s">
        <v>54</v>
      </c>
      <c r="D159" s="119">
        <v>1940</v>
      </c>
      <c r="E159" s="256">
        <v>80</v>
      </c>
      <c r="F159" s="280">
        <v>0</v>
      </c>
      <c r="G159" s="233">
        <v>0</v>
      </c>
      <c r="H159" s="233">
        <v>0</v>
      </c>
      <c r="I159" s="233">
        <v>0</v>
      </c>
      <c r="J159" s="233">
        <v>0</v>
      </c>
      <c r="K159" s="233">
        <v>0</v>
      </c>
      <c r="L159" s="233">
        <v>0</v>
      </c>
      <c r="M159" s="233">
        <v>0</v>
      </c>
      <c r="N159" s="233">
        <v>0</v>
      </c>
      <c r="O159" s="233">
        <v>0</v>
      </c>
      <c r="P159" s="233">
        <v>0</v>
      </c>
      <c r="Q159" s="233">
        <v>0</v>
      </c>
      <c r="R159" s="233">
        <v>0</v>
      </c>
      <c r="S159" s="234">
        <v>0</v>
      </c>
      <c r="T159" s="203">
        <f>LARGE(E159:R159,1)+LARGE(E159:R159,2)+LARGE(E159:R159,3)+LARGE(E159:R159,4)+LARGE(E159:R159,5)+LARGE(E159:R159,6)+LARGE(E159:R159,7)+S159</f>
        <v>80</v>
      </c>
      <c r="V159" s="163">
        <f>COUNTIF(E159:S159,"&gt;0")</f>
        <v>1</v>
      </c>
      <c r="W159" s="266">
        <f>T159/V159</f>
        <v>80</v>
      </c>
    </row>
    <row r="160" spans="2:23" ht="13.5" thickBot="1">
      <c r="B160" s="235" t="s">
        <v>242</v>
      </c>
      <c r="C160" s="65" t="s">
        <v>278</v>
      </c>
      <c r="D160" s="75">
        <v>1935</v>
      </c>
      <c r="E160" s="236">
        <v>0</v>
      </c>
      <c r="F160" s="260">
        <v>60</v>
      </c>
      <c r="G160" s="260">
        <v>0</v>
      </c>
      <c r="H160" s="260">
        <v>0</v>
      </c>
      <c r="I160" s="260">
        <v>0</v>
      </c>
      <c r="J160" s="260">
        <v>0</v>
      </c>
      <c r="K160" s="260">
        <v>0</v>
      </c>
      <c r="L160" s="260">
        <v>0</v>
      </c>
      <c r="M160" s="260">
        <v>0</v>
      </c>
      <c r="N160" s="260">
        <v>0</v>
      </c>
      <c r="O160" s="260">
        <v>0</v>
      </c>
      <c r="P160" s="260">
        <v>0</v>
      </c>
      <c r="Q160" s="260">
        <v>0</v>
      </c>
      <c r="R160" s="260">
        <v>0</v>
      </c>
      <c r="S160" s="261">
        <v>0</v>
      </c>
      <c r="T160" s="240">
        <f>LARGE(E160:R160,1)+LARGE(E160:R160,2)+LARGE(E160:R160,3)+LARGE(E160:R160,4)+LARGE(E160:R160,5)+LARGE(E160:R160,6)+LARGE(E160:R160,7)+S160</f>
        <v>60</v>
      </c>
      <c r="V160" s="165">
        <f t="shared" si="17"/>
        <v>1</v>
      </c>
      <c r="W160" s="241">
        <f t="shared" si="18"/>
        <v>60</v>
      </c>
    </row>
    <row r="161" spans="5:18" ht="13.5" thickBot="1"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2" spans="2:23" ht="13.5" thickBot="1">
      <c r="B162" s="219" t="s">
        <v>0</v>
      </c>
      <c r="C162" s="70" t="s">
        <v>30</v>
      </c>
      <c r="D162" s="69" t="s">
        <v>23</v>
      </c>
      <c r="E162" s="4">
        <v>1</v>
      </c>
      <c r="F162" s="5">
        <v>2</v>
      </c>
      <c r="G162" s="5">
        <v>3</v>
      </c>
      <c r="H162" s="5">
        <v>4</v>
      </c>
      <c r="I162" s="5">
        <v>5</v>
      </c>
      <c r="J162" s="5">
        <v>6</v>
      </c>
      <c r="K162" s="5">
        <v>7</v>
      </c>
      <c r="L162" s="37">
        <v>8</v>
      </c>
      <c r="M162" s="5">
        <v>9</v>
      </c>
      <c r="N162" s="5">
        <v>10</v>
      </c>
      <c r="O162" s="5">
        <v>11</v>
      </c>
      <c r="P162" s="5">
        <v>12</v>
      </c>
      <c r="Q162" s="5">
        <v>13</v>
      </c>
      <c r="R162" s="5">
        <v>14</v>
      </c>
      <c r="S162" s="285">
        <v>15</v>
      </c>
      <c r="T162" s="41" t="s">
        <v>22</v>
      </c>
      <c r="V162" s="41" t="s">
        <v>161</v>
      </c>
      <c r="W162" s="161" t="s">
        <v>162</v>
      </c>
    </row>
    <row r="163" spans="2:23" ht="12.75">
      <c r="B163" s="220" t="s">
        <v>128</v>
      </c>
      <c r="C163" s="64" t="s">
        <v>84</v>
      </c>
      <c r="D163" s="73">
        <v>1932</v>
      </c>
      <c r="E163" s="221">
        <v>100</v>
      </c>
      <c r="F163" s="262">
        <v>0</v>
      </c>
      <c r="G163" s="292">
        <v>0</v>
      </c>
      <c r="H163" s="262">
        <v>88</v>
      </c>
      <c r="I163" s="262">
        <v>0</v>
      </c>
      <c r="J163" s="262">
        <v>0</v>
      </c>
      <c r="K163" s="262">
        <v>110</v>
      </c>
      <c r="L163" s="262">
        <v>80</v>
      </c>
      <c r="M163" s="262">
        <v>80</v>
      </c>
      <c r="N163" s="262">
        <v>100</v>
      </c>
      <c r="O163" s="262">
        <v>110</v>
      </c>
      <c r="P163" s="262">
        <v>0</v>
      </c>
      <c r="Q163" s="262">
        <v>0</v>
      </c>
      <c r="R163" s="262">
        <v>0</v>
      </c>
      <c r="S163" s="263">
        <v>0</v>
      </c>
      <c r="T163" s="201">
        <f aca="true" t="shared" si="19" ref="T163:T171">LARGE(E163:R163,1)+LARGE(E163:R163,2)+LARGE(E163:R163,3)+LARGE(E163:R163,4)+LARGE(E163:R163,5)+LARGE(E163:R163,6)+LARGE(E163:R163,7)+S163</f>
        <v>668</v>
      </c>
      <c r="V163" s="162">
        <f aca="true" t="shared" si="20" ref="V163:V171">COUNTIF(E163:S163,"&gt;0")</f>
        <v>7</v>
      </c>
      <c r="W163" s="196">
        <f aca="true" t="shared" si="21" ref="W163:W171">T163/V163</f>
        <v>95.42857142857143</v>
      </c>
    </row>
    <row r="164" spans="2:23" ht="12.75">
      <c r="B164" s="230" t="s">
        <v>127</v>
      </c>
      <c r="C164" s="308" t="s">
        <v>51</v>
      </c>
      <c r="D164" s="79">
        <v>1932</v>
      </c>
      <c r="E164" s="256">
        <v>0</v>
      </c>
      <c r="F164" s="233">
        <v>80</v>
      </c>
      <c r="G164" s="257">
        <v>60</v>
      </c>
      <c r="H164" s="233">
        <v>66</v>
      </c>
      <c r="I164" s="233">
        <v>100</v>
      </c>
      <c r="J164" s="233">
        <v>100</v>
      </c>
      <c r="K164" s="233">
        <v>88</v>
      </c>
      <c r="L164" s="233">
        <v>60</v>
      </c>
      <c r="M164" s="233">
        <v>60</v>
      </c>
      <c r="N164" s="233">
        <v>80</v>
      </c>
      <c r="O164" s="233">
        <v>88</v>
      </c>
      <c r="P164" s="233">
        <v>0</v>
      </c>
      <c r="Q164" s="233">
        <v>0</v>
      </c>
      <c r="R164" s="233">
        <v>0</v>
      </c>
      <c r="S164" s="234">
        <v>0</v>
      </c>
      <c r="T164" s="203">
        <f t="shared" si="19"/>
        <v>602</v>
      </c>
      <c r="V164" s="163">
        <f t="shared" si="20"/>
        <v>10</v>
      </c>
      <c r="W164" s="198">
        <f t="shared" si="21"/>
        <v>60.2</v>
      </c>
    </row>
    <row r="165" spans="2:23" ht="12.75">
      <c r="B165" s="230" t="s">
        <v>225</v>
      </c>
      <c r="C165" s="98" t="s">
        <v>154</v>
      </c>
      <c r="D165" s="119">
        <v>1930</v>
      </c>
      <c r="E165" s="256">
        <v>80</v>
      </c>
      <c r="F165" s="257">
        <v>0</v>
      </c>
      <c r="G165" s="257">
        <v>80</v>
      </c>
      <c r="H165" s="257">
        <v>66</v>
      </c>
      <c r="I165" s="257">
        <v>0</v>
      </c>
      <c r="J165" s="257">
        <v>0</v>
      </c>
      <c r="K165" s="257">
        <v>66</v>
      </c>
      <c r="L165" s="257">
        <v>0</v>
      </c>
      <c r="M165" s="257">
        <v>60</v>
      </c>
      <c r="N165" s="257">
        <v>60</v>
      </c>
      <c r="O165" s="257">
        <v>44</v>
      </c>
      <c r="P165" s="257">
        <v>0</v>
      </c>
      <c r="Q165" s="257">
        <v>0</v>
      </c>
      <c r="R165" s="257">
        <v>0</v>
      </c>
      <c r="S165" s="258">
        <v>0</v>
      </c>
      <c r="T165" s="203">
        <f t="shared" si="19"/>
        <v>456</v>
      </c>
      <c r="V165" s="163">
        <f t="shared" si="20"/>
        <v>7</v>
      </c>
      <c r="W165" s="266">
        <f t="shared" si="21"/>
        <v>65.14285714285714</v>
      </c>
    </row>
    <row r="166" spans="2:23" ht="12.75">
      <c r="B166" s="230" t="s">
        <v>282</v>
      </c>
      <c r="C166" s="98" t="s">
        <v>81</v>
      </c>
      <c r="D166" s="119">
        <v>1935</v>
      </c>
      <c r="E166" s="256">
        <v>60</v>
      </c>
      <c r="F166" s="257">
        <v>0</v>
      </c>
      <c r="G166" s="257">
        <v>0</v>
      </c>
      <c r="H166" s="257">
        <v>0</v>
      </c>
      <c r="I166" s="257">
        <v>0</v>
      </c>
      <c r="J166" s="257">
        <v>0</v>
      </c>
      <c r="K166" s="257">
        <v>66</v>
      </c>
      <c r="L166" s="257">
        <v>0</v>
      </c>
      <c r="M166" s="257">
        <v>100</v>
      </c>
      <c r="N166" s="257">
        <v>0</v>
      </c>
      <c r="O166" s="257">
        <v>0</v>
      </c>
      <c r="P166" s="257">
        <v>0</v>
      </c>
      <c r="Q166" s="257">
        <v>0</v>
      </c>
      <c r="R166" s="257">
        <v>0</v>
      </c>
      <c r="S166" s="258">
        <v>0</v>
      </c>
      <c r="T166" s="203">
        <f t="shared" si="19"/>
        <v>226</v>
      </c>
      <c r="V166" s="163">
        <f t="shared" si="20"/>
        <v>3</v>
      </c>
      <c r="W166" s="266">
        <f t="shared" si="21"/>
        <v>75.33333333333333</v>
      </c>
    </row>
    <row r="167" spans="2:23" ht="12.75">
      <c r="B167" s="230" t="s">
        <v>282</v>
      </c>
      <c r="C167" s="98" t="s">
        <v>82</v>
      </c>
      <c r="D167" s="119">
        <v>1932</v>
      </c>
      <c r="E167" s="256">
        <v>0</v>
      </c>
      <c r="F167" s="257">
        <v>100</v>
      </c>
      <c r="G167" s="257">
        <v>0</v>
      </c>
      <c r="H167" s="257">
        <v>0</v>
      </c>
      <c r="I167" s="257">
        <v>0</v>
      </c>
      <c r="J167" s="257">
        <v>0</v>
      </c>
      <c r="K167" s="257">
        <v>0</v>
      </c>
      <c r="L167" s="257">
        <v>60</v>
      </c>
      <c r="M167" s="257">
        <v>0</v>
      </c>
      <c r="N167" s="257">
        <v>0</v>
      </c>
      <c r="O167" s="257">
        <v>66</v>
      </c>
      <c r="P167" s="257">
        <v>0</v>
      </c>
      <c r="Q167" s="257">
        <v>0</v>
      </c>
      <c r="R167" s="257">
        <v>0</v>
      </c>
      <c r="S167" s="258">
        <v>0</v>
      </c>
      <c r="T167" s="203">
        <f t="shared" si="19"/>
        <v>226</v>
      </c>
      <c r="V167" s="163">
        <f t="shared" si="20"/>
        <v>3</v>
      </c>
      <c r="W167" s="266">
        <f t="shared" si="21"/>
        <v>75.33333333333333</v>
      </c>
    </row>
    <row r="168" spans="2:23" ht="12.75">
      <c r="B168" s="278" t="s">
        <v>224</v>
      </c>
      <c r="C168" s="98" t="s">
        <v>112</v>
      </c>
      <c r="D168" s="119">
        <v>1935</v>
      </c>
      <c r="E168" s="256">
        <v>0</v>
      </c>
      <c r="F168" s="233">
        <v>0</v>
      </c>
      <c r="G168" s="257">
        <v>100</v>
      </c>
      <c r="H168" s="233">
        <v>110</v>
      </c>
      <c r="I168" s="233">
        <v>0</v>
      </c>
      <c r="J168" s="233">
        <v>0</v>
      </c>
      <c r="K168" s="233">
        <v>0</v>
      </c>
      <c r="L168" s="233">
        <v>0</v>
      </c>
      <c r="M168" s="233">
        <v>0</v>
      </c>
      <c r="N168" s="233">
        <v>0</v>
      </c>
      <c r="O168" s="233">
        <v>0</v>
      </c>
      <c r="P168" s="233">
        <v>0</v>
      </c>
      <c r="Q168" s="233">
        <v>0</v>
      </c>
      <c r="R168" s="233">
        <v>0</v>
      </c>
      <c r="S168" s="234">
        <v>0</v>
      </c>
      <c r="T168" s="203">
        <f t="shared" si="19"/>
        <v>210</v>
      </c>
      <c r="V168" s="163">
        <f t="shared" si="20"/>
        <v>2</v>
      </c>
      <c r="W168" s="266">
        <f>T168/V168</f>
        <v>105</v>
      </c>
    </row>
    <row r="169" spans="2:23" ht="12.75">
      <c r="B169" s="278" t="s">
        <v>228</v>
      </c>
      <c r="C169" s="98" t="s">
        <v>133</v>
      </c>
      <c r="D169" s="119">
        <v>1929</v>
      </c>
      <c r="E169" s="231">
        <v>0</v>
      </c>
      <c r="F169" s="280">
        <v>0</v>
      </c>
      <c r="G169" s="233">
        <v>0</v>
      </c>
      <c r="H169" s="233">
        <v>0</v>
      </c>
      <c r="I169" s="233">
        <v>0</v>
      </c>
      <c r="J169" s="233">
        <v>0</v>
      </c>
      <c r="K169" s="233"/>
      <c r="L169" s="233">
        <v>100</v>
      </c>
      <c r="M169" s="233">
        <v>0</v>
      </c>
      <c r="N169" s="233">
        <v>0</v>
      </c>
      <c r="O169" s="233">
        <v>66</v>
      </c>
      <c r="P169" s="233">
        <v>0</v>
      </c>
      <c r="Q169" s="233">
        <v>0</v>
      </c>
      <c r="R169" s="233">
        <v>0</v>
      </c>
      <c r="S169" s="234">
        <v>0</v>
      </c>
      <c r="T169" s="203">
        <f t="shared" si="19"/>
        <v>166</v>
      </c>
      <c r="V169" s="163">
        <f>COUNTIF(E169:S169,"&gt;0")</f>
        <v>2</v>
      </c>
      <c r="W169" s="266">
        <f>T169/V169</f>
        <v>83</v>
      </c>
    </row>
    <row r="170" spans="2:23" ht="12.75">
      <c r="B170" s="278" t="s">
        <v>229</v>
      </c>
      <c r="C170" s="98" t="s">
        <v>279</v>
      </c>
      <c r="D170" s="119">
        <v>1932</v>
      </c>
      <c r="E170" s="256">
        <v>60</v>
      </c>
      <c r="F170" s="233">
        <v>0</v>
      </c>
      <c r="G170" s="233">
        <v>0</v>
      </c>
      <c r="H170" s="233">
        <v>44</v>
      </c>
      <c r="I170" s="233">
        <v>0</v>
      </c>
      <c r="J170" s="233">
        <v>0</v>
      </c>
      <c r="K170" s="233">
        <v>0</v>
      </c>
      <c r="L170" s="233">
        <v>0</v>
      </c>
      <c r="M170" s="233">
        <v>0</v>
      </c>
      <c r="N170" s="233">
        <v>0</v>
      </c>
      <c r="O170" s="233">
        <v>0</v>
      </c>
      <c r="P170" s="233">
        <v>0</v>
      </c>
      <c r="Q170" s="233">
        <v>0</v>
      </c>
      <c r="R170" s="233">
        <v>0</v>
      </c>
      <c r="S170" s="234">
        <v>0</v>
      </c>
      <c r="T170" s="203">
        <f t="shared" si="19"/>
        <v>104</v>
      </c>
      <c r="V170" s="163">
        <f>COUNTIF(E170:S170,"&gt;0")</f>
        <v>2</v>
      </c>
      <c r="W170" s="266">
        <f>T170/V170</f>
        <v>52</v>
      </c>
    </row>
    <row r="171" spans="2:23" ht="13.5" thickBot="1">
      <c r="B171" s="235" t="s">
        <v>242</v>
      </c>
      <c r="C171" s="65" t="s">
        <v>280</v>
      </c>
      <c r="D171" s="75">
        <v>1932</v>
      </c>
      <c r="E171" s="259">
        <v>0</v>
      </c>
      <c r="F171" s="260">
        <v>0</v>
      </c>
      <c r="G171" s="238"/>
      <c r="H171" s="260">
        <v>44</v>
      </c>
      <c r="I171" s="260">
        <v>0</v>
      </c>
      <c r="J171" s="260">
        <v>0</v>
      </c>
      <c r="K171" s="260">
        <v>44</v>
      </c>
      <c r="L171" s="260">
        <v>0</v>
      </c>
      <c r="M171" s="260">
        <v>0</v>
      </c>
      <c r="N171" s="260">
        <v>0</v>
      </c>
      <c r="O171" s="260">
        <v>0</v>
      </c>
      <c r="P171" s="260">
        <v>0</v>
      </c>
      <c r="Q171" s="260">
        <v>0</v>
      </c>
      <c r="R171" s="260">
        <v>0</v>
      </c>
      <c r="S171" s="261">
        <v>0</v>
      </c>
      <c r="T171" s="240">
        <f t="shared" si="19"/>
        <v>88</v>
      </c>
      <c r="V171" s="165">
        <f t="shared" si="20"/>
        <v>2</v>
      </c>
      <c r="W171" s="241">
        <f t="shared" si="21"/>
        <v>44</v>
      </c>
    </row>
    <row r="172" ht="13.5" thickBot="1"/>
    <row r="173" spans="2:23" ht="13.5" thickBot="1">
      <c r="B173" s="219" t="s">
        <v>0</v>
      </c>
      <c r="C173" s="70" t="s">
        <v>146</v>
      </c>
      <c r="D173" s="68" t="s">
        <v>23</v>
      </c>
      <c r="E173" s="101">
        <v>1</v>
      </c>
      <c r="F173" s="5">
        <v>2</v>
      </c>
      <c r="G173" s="5">
        <v>3</v>
      </c>
      <c r="H173" s="5">
        <v>4</v>
      </c>
      <c r="I173" s="5">
        <v>5</v>
      </c>
      <c r="J173" s="5">
        <v>6</v>
      </c>
      <c r="K173" s="5">
        <v>7</v>
      </c>
      <c r="L173" s="37">
        <v>8</v>
      </c>
      <c r="M173" s="5">
        <v>9</v>
      </c>
      <c r="N173" s="5">
        <v>10</v>
      </c>
      <c r="O173" s="5">
        <v>11</v>
      </c>
      <c r="P173" s="5">
        <v>12</v>
      </c>
      <c r="Q173" s="5">
        <v>13</v>
      </c>
      <c r="R173" s="5">
        <v>14</v>
      </c>
      <c r="S173" s="5">
        <v>15</v>
      </c>
      <c r="T173" s="41" t="s">
        <v>22</v>
      </c>
      <c r="V173" s="41" t="s">
        <v>161</v>
      </c>
      <c r="W173" s="161" t="s">
        <v>162</v>
      </c>
    </row>
    <row r="174" spans="2:23" ht="12.75">
      <c r="B174" s="220">
        <v>1</v>
      </c>
      <c r="C174" s="286" t="s">
        <v>100</v>
      </c>
      <c r="D174" s="74">
        <v>1956</v>
      </c>
      <c r="E174" s="221">
        <v>0</v>
      </c>
      <c r="F174" s="262">
        <v>0</v>
      </c>
      <c r="G174" s="262">
        <v>0</v>
      </c>
      <c r="H174" s="262">
        <v>0</v>
      </c>
      <c r="I174" s="262">
        <v>100</v>
      </c>
      <c r="J174" s="262">
        <v>100</v>
      </c>
      <c r="K174" s="262">
        <v>110</v>
      </c>
      <c r="L174" s="262">
        <v>100</v>
      </c>
      <c r="M174" s="262">
        <v>0</v>
      </c>
      <c r="N174" s="262">
        <v>0</v>
      </c>
      <c r="O174" s="262">
        <v>110</v>
      </c>
      <c r="P174" s="262">
        <v>0</v>
      </c>
      <c r="Q174" s="262">
        <v>0</v>
      </c>
      <c r="R174" s="262">
        <v>0</v>
      </c>
      <c r="S174" s="263">
        <v>0</v>
      </c>
      <c r="T174" s="201">
        <f aca="true" t="shared" si="22" ref="T174:T180">LARGE(E174:R174,1)+LARGE(E174:R174,2)+LARGE(E174:R174,3)+LARGE(E174:R174,4)+LARGE(E174:R174,5)+LARGE(E174:R174,6)+LARGE(E174:R174,7)+S174</f>
        <v>520</v>
      </c>
      <c r="V174" s="162">
        <f aca="true" t="shared" si="23" ref="V174:V180">COUNTIF(E174:S174,"&gt;0")</f>
        <v>5</v>
      </c>
      <c r="W174" s="196">
        <f aca="true" t="shared" si="24" ref="W174:W180">T174/V174</f>
        <v>104</v>
      </c>
    </row>
    <row r="175" spans="2:23" ht="12.75">
      <c r="B175" s="230" t="s">
        <v>127</v>
      </c>
      <c r="C175" s="103" t="s">
        <v>148</v>
      </c>
      <c r="D175" s="79">
        <v>1965</v>
      </c>
      <c r="E175" s="256">
        <v>80</v>
      </c>
      <c r="F175" s="233">
        <v>0</v>
      </c>
      <c r="G175" s="233">
        <v>0</v>
      </c>
      <c r="H175" s="233">
        <v>0</v>
      </c>
      <c r="I175" s="233">
        <v>0</v>
      </c>
      <c r="J175" s="233">
        <v>80</v>
      </c>
      <c r="K175" s="233">
        <v>88</v>
      </c>
      <c r="L175" s="233">
        <v>80</v>
      </c>
      <c r="M175" s="233">
        <v>0</v>
      </c>
      <c r="N175" s="233">
        <v>0</v>
      </c>
      <c r="O175" s="233">
        <v>88</v>
      </c>
      <c r="P175" s="233">
        <v>0</v>
      </c>
      <c r="Q175" s="233">
        <v>0</v>
      </c>
      <c r="R175" s="233">
        <v>0</v>
      </c>
      <c r="S175" s="234">
        <v>0</v>
      </c>
      <c r="T175" s="203">
        <f t="shared" si="22"/>
        <v>416</v>
      </c>
      <c r="V175" s="163">
        <f t="shared" si="23"/>
        <v>5</v>
      </c>
      <c r="W175" s="198">
        <f t="shared" si="24"/>
        <v>83.2</v>
      </c>
    </row>
    <row r="176" spans="2:23" ht="12.75">
      <c r="B176" s="230" t="s">
        <v>225</v>
      </c>
      <c r="C176" s="103" t="s">
        <v>281</v>
      </c>
      <c r="D176" s="79">
        <v>1977</v>
      </c>
      <c r="E176" s="256">
        <v>60</v>
      </c>
      <c r="F176" s="257">
        <v>0</v>
      </c>
      <c r="G176" s="257">
        <v>80</v>
      </c>
      <c r="H176" s="257">
        <v>0</v>
      </c>
      <c r="I176" s="257">
        <v>80</v>
      </c>
      <c r="J176" s="257">
        <v>0</v>
      </c>
      <c r="K176" s="257">
        <v>0</v>
      </c>
      <c r="L176" s="257">
        <v>0</v>
      </c>
      <c r="M176" s="257">
        <v>0</v>
      </c>
      <c r="N176" s="257">
        <v>0</v>
      </c>
      <c r="O176" s="257">
        <v>0</v>
      </c>
      <c r="P176" s="257">
        <v>0</v>
      </c>
      <c r="Q176" s="257">
        <v>0</v>
      </c>
      <c r="R176" s="257">
        <v>0</v>
      </c>
      <c r="S176" s="258">
        <v>0</v>
      </c>
      <c r="T176" s="203">
        <f t="shared" si="22"/>
        <v>220</v>
      </c>
      <c r="V176" s="163">
        <f t="shared" si="23"/>
        <v>3</v>
      </c>
      <c r="W176" s="266">
        <f t="shared" si="24"/>
        <v>73.33333333333333</v>
      </c>
    </row>
    <row r="177" spans="2:23" ht="12.75">
      <c r="B177" s="230" t="s">
        <v>282</v>
      </c>
      <c r="C177" s="103" t="s">
        <v>283</v>
      </c>
      <c r="D177" s="79">
        <v>1964</v>
      </c>
      <c r="E177" s="256">
        <v>100</v>
      </c>
      <c r="F177" s="233">
        <v>0</v>
      </c>
      <c r="G177" s="233">
        <v>0</v>
      </c>
      <c r="H177" s="233">
        <v>0</v>
      </c>
      <c r="I177" s="233">
        <v>0</v>
      </c>
      <c r="J177" s="233">
        <v>0</v>
      </c>
      <c r="K177" s="233">
        <v>0</v>
      </c>
      <c r="L177" s="233">
        <v>0</v>
      </c>
      <c r="M177" s="233">
        <v>0</v>
      </c>
      <c r="N177" s="233">
        <v>0</v>
      </c>
      <c r="O177" s="233">
        <v>0</v>
      </c>
      <c r="P177" s="233">
        <v>0</v>
      </c>
      <c r="Q177" s="233">
        <v>0</v>
      </c>
      <c r="R177" s="233">
        <v>0</v>
      </c>
      <c r="S177" s="234">
        <v>0</v>
      </c>
      <c r="T177" s="203">
        <f t="shared" si="22"/>
        <v>100</v>
      </c>
      <c r="V177" s="163">
        <f>COUNTIF(E177:S177,"&gt;0")</f>
        <v>1</v>
      </c>
      <c r="W177" s="266">
        <f>T177/V177</f>
        <v>100</v>
      </c>
    </row>
    <row r="178" spans="2:23" ht="12.75">
      <c r="B178" s="230" t="s">
        <v>282</v>
      </c>
      <c r="C178" s="103" t="s">
        <v>147</v>
      </c>
      <c r="D178" s="79">
        <v>1971</v>
      </c>
      <c r="E178" s="256">
        <v>0</v>
      </c>
      <c r="F178" s="233">
        <v>0</v>
      </c>
      <c r="G178" s="257">
        <v>100</v>
      </c>
      <c r="H178" s="233">
        <v>0</v>
      </c>
      <c r="I178" s="233">
        <v>0</v>
      </c>
      <c r="J178" s="233">
        <v>0</v>
      </c>
      <c r="K178" s="233">
        <v>0</v>
      </c>
      <c r="L178" s="233">
        <v>0</v>
      </c>
      <c r="M178" s="233">
        <v>0</v>
      </c>
      <c r="N178" s="233">
        <v>0</v>
      </c>
      <c r="O178" s="233">
        <v>0</v>
      </c>
      <c r="P178" s="233">
        <v>0</v>
      </c>
      <c r="Q178" s="233">
        <v>0</v>
      </c>
      <c r="R178" s="233">
        <v>0</v>
      </c>
      <c r="S178" s="234">
        <v>0</v>
      </c>
      <c r="T178" s="203">
        <f t="shared" si="22"/>
        <v>100</v>
      </c>
      <c r="V178" s="163">
        <f t="shared" si="23"/>
        <v>1</v>
      </c>
      <c r="W178" s="266">
        <f t="shared" si="24"/>
        <v>100</v>
      </c>
    </row>
    <row r="179" spans="2:23" ht="12.75">
      <c r="B179" s="230" t="s">
        <v>284</v>
      </c>
      <c r="C179" s="103" t="s">
        <v>150</v>
      </c>
      <c r="D179" s="79">
        <v>1937</v>
      </c>
      <c r="E179" s="256">
        <v>60</v>
      </c>
      <c r="F179" s="233">
        <v>0</v>
      </c>
      <c r="G179" s="233">
        <v>0</v>
      </c>
      <c r="H179" s="233">
        <v>0</v>
      </c>
      <c r="I179" s="233">
        <v>0</v>
      </c>
      <c r="J179" s="233">
        <v>0</v>
      </c>
      <c r="K179" s="233">
        <v>0</v>
      </c>
      <c r="L179" s="233">
        <v>0</v>
      </c>
      <c r="M179" s="233">
        <v>0</v>
      </c>
      <c r="N179" s="233">
        <v>0</v>
      </c>
      <c r="O179" s="233">
        <v>0</v>
      </c>
      <c r="P179" s="233">
        <v>0</v>
      </c>
      <c r="Q179" s="233">
        <v>0</v>
      </c>
      <c r="R179" s="233">
        <v>0</v>
      </c>
      <c r="S179" s="234">
        <v>0</v>
      </c>
      <c r="T179" s="203">
        <f t="shared" si="22"/>
        <v>60</v>
      </c>
      <c r="V179" s="163">
        <f t="shared" si="23"/>
        <v>1</v>
      </c>
      <c r="W179" s="266">
        <f t="shared" si="24"/>
        <v>60</v>
      </c>
    </row>
    <row r="180" spans="2:23" ht="13.5" thickBot="1">
      <c r="B180" s="235" t="s">
        <v>284</v>
      </c>
      <c r="C180" s="104" t="s">
        <v>149</v>
      </c>
      <c r="D180" s="75">
        <v>1971</v>
      </c>
      <c r="E180" s="236">
        <v>0</v>
      </c>
      <c r="F180" s="238">
        <v>0</v>
      </c>
      <c r="G180" s="238">
        <v>60</v>
      </c>
      <c r="H180" s="238">
        <v>0</v>
      </c>
      <c r="I180" s="238">
        <v>0</v>
      </c>
      <c r="J180" s="238">
        <v>0</v>
      </c>
      <c r="K180" s="238">
        <v>0</v>
      </c>
      <c r="L180" s="238">
        <v>0</v>
      </c>
      <c r="M180" s="238">
        <v>0</v>
      </c>
      <c r="N180" s="238">
        <v>0</v>
      </c>
      <c r="O180" s="238">
        <v>0</v>
      </c>
      <c r="P180" s="238">
        <v>0</v>
      </c>
      <c r="Q180" s="238">
        <v>0</v>
      </c>
      <c r="R180" s="238">
        <v>0</v>
      </c>
      <c r="S180" s="239">
        <v>0</v>
      </c>
      <c r="T180" s="240">
        <f t="shared" si="22"/>
        <v>60</v>
      </c>
      <c r="V180" s="165">
        <f t="shared" si="23"/>
        <v>1</v>
      </c>
      <c r="W180" s="241">
        <f t="shared" si="24"/>
        <v>60</v>
      </c>
    </row>
  </sheetData>
  <sheetProtection/>
  <conditionalFormatting sqref="H90:S90">
    <cfRule type="cellIs" priority="358" dxfId="548" operator="equal" stopIfTrue="1">
      <formula>0</formula>
    </cfRule>
    <cfRule type="cellIs" priority="359" dxfId="549" operator="equal" stopIfTrue="1">
      <formula>0</formula>
    </cfRule>
    <cfRule type="cellIs" priority="360" dxfId="549" operator="equal" stopIfTrue="1">
      <formula>50</formula>
    </cfRule>
  </conditionalFormatting>
  <conditionalFormatting sqref="H105:S105 H91:S100 M104:S104 O103:S103 M101:S102">
    <cfRule type="cellIs" priority="355" dxfId="548" operator="equal" stopIfTrue="1">
      <formula>0</formula>
    </cfRule>
    <cfRule type="cellIs" priority="356" dxfId="549" operator="equal" stopIfTrue="1">
      <formula>0</formula>
    </cfRule>
    <cfRule type="cellIs" priority="357" dxfId="549" operator="equal" stopIfTrue="1">
      <formula>50</formula>
    </cfRule>
  </conditionalFormatting>
  <conditionalFormatting sqref="H106:S106">
    <cfRule type="cellIs" priority="352" dxfId="548" operator="equal" stopIfTrue="1">
      <formula>0</formula>
    </cfRule>
    <cfRule type="cellIs" priority="353" dxfId="549" operator="equal" stopIfTrue="1">
      <formula>0</formula>
    </cfRule>
    <cfRule type="cellIs" priority="354" dxfId="549" operator="equal" stopIfTrue="1">
      <formula>50</formula>
    </cfRule>
  </conditionalFormatting>
  <conditionalFormatting sqref="H109:S109">
    <cfRule type="cellIs" priority="349" dxfId="548" operator="equal" stopIfTrue="1">
      <formula>0</formula>
    </cfRule>
    <cfRule type="cellIs" priority="350" dxfId="549" operator="equal" stopIfTrue="1">
      <formula>0</formula>
    </cfRule>
    <cfRule type="cellIs" priority="351" dxfId="549" operator="equal" stopIfTrue="1">
      <formula>50</formula>
    </cfRule>
  </conditionalFormatting>
  <conditionalFormatting sqref="H110:S117 F114:G117 F126:S126 F119:S119 F121:S124">
    <cfRule type="cellIs" priority="346" dxfId="548" operator="equal" stopIfTrue="1">
      <formula>0</formula>
    </cfRule>
    <cfRule type="cellIs" priority="347" dxfId="549" operator="equal" stopIfTrue="1">
      <formula>0</formula>
    </cfRule>
    <cfRule type="cellIs" priority="348" dxfId="549" operator="equal" stopIfTrue="1">
      <formula>50</formula>
    </cfRule>
  </conditionalFormatting>
  <conditionalFormatting sqref="H127:S127">
    <cfRule type="cellIs" priority="343" dxfId="548" operator="equal" stopIfTrue="1">
      <formula>0</formula>
    </cfRule>
    <cfRule type="cellIs" priority="344" dxfId="549" operator="equal" stopIfTrue="1">
      <formula>0</formula>
    </cfRule>
    <cfRule type="cellIs" priority="345" dxfId="549" operator="equal" stopIfTrue="1">
      <formula>50</formula>
    </cfRule>
  </conditionalFormatting>
  <conditionalFormatting sqref="H130:S130">
    <cfRule type="cellIs" priority="340" dxfId="548" operator="equal" stopIfTrue="1">
      <formula>0</formula>
    </cfRule>
    <cfRule type="cellIs" priority="341" dxfId="549" operator="equal" stopIfTrue="1">
      <formula>0</formula>
    </cfRule>
    <cfRule type="cellIs" priority="342" dxfId="549" operator="equal" stopIfTrue="1">
      <formula>50</formula>
    </cfRule>
  </conditionalFormatting>
  <conditionalFormatting sqref="H147:S148 H131:S139">
    <cfRule type="cellIs" priority="337" dxfId="548" operator="equal" stopIfTrue="1">
      <formula>0</formula>
    </cfRule>
    <cfRule type="cellIs" priority="338" dxfId="549" operator="equal" stopIfTrue="1">
      <formula>0</formula>
    </cfRule>
    <cfRule type="cellIs" priority="339" dxfId="549" operator="equal" stopIfTrue="1">
      <formula>50</formula>
    </cfRule>
  </conditionalFormatting>
  <conditionalFormatting sqref="H149:S149">
    <cfRule type="cellIs" priority="334" dxfId="548" operator="equal" stopIfTrue="1">
      <formula>0</formula>
    </cfRule>
    <cfRule type="cellIs" priority="335" dxfId="549" operator="equal" stopIfTrue="1">
      <formula>0</formula>
    </cfRule>
    <cfRule type="cellIs" priority="336" dxfId="549" operator="equal" stopIfTrue="1">
      <formula>50</formula>
    </cfRule>
  </conditionalFormatting>
  <conditionalFormatting sqref="H160:S160">
    <cfRule type="cellIs" priority="331" dxfId="548" operator="equal" stopIfTrue="1">
      <formula>0</formula>
    </cfRule>
    <cfRule type="cellIs" priority="332" dxfId="549" operator="equal" stopIfTrue="1">
      <formula>0</formula>
    </cfRule>
    <cfRule type="cellIs" priority="333" dxfId="549" operator="equal" stopIfTrue="1">
      <formula>50</formula>
    </cfRule>
  </conditionalFormatting>
  <conditionalFormatting sqref="H171:S171">
    <cfRule type="cellIs" priority="328" dxfId="548" operator="equal" stopIfTrue="1">
      <formula>0</formula>
    </cfRule>
    <cfRule type="cellIs" priority="329" dxfId="549" operator="equal" stopIfTrue="1">
      <formula>0</formula>
    </cfRule>
    <cfRule type="cellIs" priority="330" dxfId="549" operator="equal" stopIfTrue="1">
      <formula>50</formula>
    </cfRule>
  </conditionalFormatting>
  <conditionalFormatting sqref="H180:S180">
    <cfRule type="cellIs" priority="325" dxfId="548" operator="equal" stopIfTrue="1">
      <formula>0</formula>
    </cfRule>
    <cfRule type="cellIs" priority="326" dxfId="549" operator="equal" stopIfTrue="1">
      <formula>0</formula>
    </cfRule>
    <cfRule type="cellIs" priority="327" dxfId="549" operator="equal" stopIfTrue="1">
      <formula>50</formula>
    </cfRule>
  </conditionalFormatting>
  <conditionalFormatting sqref="H152:S152">
    <cfRule type="cellIs" priority="322" dxfId="548" operator="equal" stopIfTrue="1">
      <formula>0</formula>
    </cfRule>
    <cfRule type="cellIs" priority="323" dxfId="549" operator="equal" stopIfTrue="1">
      <formula>0</formula>
    </cfRule>
    <cfRule type="cellIs" priority="324" dxfId="549" operator="equal" stopIfTrue="1">
      <formula>50</formula>
    </cfRule>
  </conditionalFormatting>
  <conditionalFormatting sqref="H153:S156 S157 H158:S159">
    <cfRule type="cellIs" priority="319" dxfId="548" operator="equal" stopIfTrue="1">
      <formula>0</formula>
    </cfRule>
    <cfRule type="cellIs" priority="320" dxfId="549" operator="equal" stopIfTrue="1">
      <formula>0</formula>
    </cfRule>
    <cfRule type="cellIs" priority="321" dxfId="549" operator="equal" stopIfTrue="1">
      <formula>50</formula>
    </cfRule>
  </conditionalFormatting>
  <conditionalFormatting sqref="H163:S163">
    <cfRule type="cellIs" priority="316" dxfId="548" operator="equal" stopIfTrue="1">
      <formula>0</formula>
    </cfRule>
    <cfRule type="cellIs" priority="317" dxfId="549" operator="equal" stopIfTrue="1">
      <formula>0</formula>
    </cfRule>
    <cfRule type="cellIs" priority="318" dxfId="549" operator="equal" stopIfTrue="1">
      <formula>50</formula>
    </cfRule>
  </conditionalFormatting>
  <conditionalFormatting sqref="H164:S169">
    <cfRule type="cellIs" priority="313" dxfId="548" operator="equal" stopIfTrue="1">
      <formula>0</formula>
    </cfRule>
    <cfRule type="cellIs" priority="314" dxfId="549" operator="equal" stopIfTrue="1">
      <formula>0</formula>
    </cfRule>
    <cfRule type="cellIs" priority="315" dxfId="549" operator="equal" stopIfTrue="1">
      <formula>50</formula>
    </cfRule>
  </conditionalFormatting>
  <conditionalFormatting sqref="H174:S174">
    <cfRule type="cellIs" priority="310" dxfId="548" operator="equal" stopIfTrue="1">
      <formula>0</formula>
    </cfRule>
    <cfRule type="cellIs" priority="311" dxfId="549" operator="equal" stopIfTrue="1">
      <formula>0</formula>
    </cfRule>
    <cfRule type="cellIs" priority="312" dxfId="549" operator="equal" stopIfTrue="1">
      <formula>50</formula>
    </cfRule>
  </conditionalFormatting>
  <conditionalFormatting sqref="H175:S179">
    <cfRule type="cellIs" priority="307" dxfId="548" operator="equal" stopIfTrue="1">
      <formula>0</formula>
    </cfRule>
    <cfRule type="cellIs" priority="308" dxfId="549" operator="equal" stopIfTrue="1">
      <formula>0</formula>
    </cfRule>
    <cfRule type="cellIs" priority="309" dxfId="549" operator="equal" stopIfTrue="1">
      <formula>50</formula>
    </cfRule>
  </conditionalFormatting>
  <conditionalFormatting sqref="F90:G90">
    <cfRule type="cellIs" priority="304" dxfId="548" operator="equal" stopIfTrue="1">
      <formula>0</formula>
    </cfRule>
    <cfRule type="cellIs" priority="305" dxfId="549" operator="equal" stopIfTrue="1">
      <formula>0</formula>
    </cfRule>
    <cfRule type="cellIs" priority="306" dxfId="549" operator="equal" stopIfTrue="1">
      <formula>50</formula>
    </cfRule>
  </conditionalFormatting>
  <conditionalFormatting sqref="F105:G105 F91:G100 M103:N103 F101:L104 M102:R102">
    <cfRule type="cellIs" priority="301" dxfId="548" operator="equal" stopIfTrue="1">
      <formula>0</formula>
    </cfRule>
    <cfRule type="cellIs" priority="302" dxfId="549" operator="equal" stopIfTrue="1">
      <formula>0</formula>
    </cfRule>
    <cfRule type="cellIs" priority="303" dxfId="549" operator="equal" stopIfTrue="1">
      <formula>50</formula>
    </cfRule>
  </conditionalFormatting>
  <conditionalFormatting sqref="F106:G106">
    <cfRule type="cellIs" priority="298" dxfId="548" operator="equal" stopIfTrue="1">
      <formula>0</formula>
    </cfRule>
    <cfRule type="cellIs" priority="299" dxfId="549" operator="equal" stopIfTrue="1">
      <formula>0</formula>
    </cfRule>
    <cfRule type="cellIs" priority="300" dxfId="549" operator="equal" stopIfTrue="1">
      <formula>50</formula>
    </cfRule>
  </conditionalFormatting>
  <conditionalFormatting sqref="F109">
    <cfRule type="cellIs" priority="295" dxfId="548" operator="equal" stopIfTrue="1">
      <formula>0</formula>
    </cfRule>
    <cfRule type="cellIs" priority="296" dxfId="549" operator="equal" stopIfTrue="1">
      <formula>0</formula>
    </cfRule>
    <cfRule type="cellIs" priority="297" dxfId="549" operator="equal" stopIfTrue="1">
      <formula>50</formula>
    </cfRule>
  </conditionalFormatting>
  <conditionalFormatting sqref="F110:G113">
    <cfRule type="cellIs" priority="292" dxfId="548" operator="equal" stopIfTrue="1">
      <formula>0</formula>
    </cfRule>
    <cfRule type="cellIs" priority="293" dxfId="549" operator="equal" stopIfTrue="1">
      <formula>0</formula>
    </cfRule>
    <cfRule type="cellIs" priority="294" dxfId="549" operator="equal" stopIfTrue="1">
      <formula>50</formula>
    </cfRule>
  </conditionalFormatting>
  <conditionalFormatting sqref="F127:G127">
    <cfRule type="cellIs" priority="289" dxfId="548" operator="equal" stopIfTrue="1">
      <formula>0</formula>
    </cfRule>
    <cfRule type="cellIs" priority="290" dxfId="549" operator="equal" stopIfTrue="1">
      <formula>0</formula>
    </cfRule>
    <cfRule type="cellIs" priority="291" dxfId="549" operator="equal" stopIfTrue="1">
      <formula>50</formula>
    </cfRule>
  </conditionalFormatting>
  <conditionalFormatting sqref="F130:G130">
    <cfRule type="cellIs" priority="286" dxfId="548" operator="equal" stopIfTrue="1">
      <formula>0</formula>
    </cfRule>
    <cfRule type="cellIs" priority="287" dxfId="549" operator="equal" stopIfTrue="1">
      <formula>0</formula>
    </cfRule>
    <cfRule type="cellIs" priority="288" dxfId="549" operator="equal" stopIfTrue="1">
      <formula>50</formula>
    </cfRule>
  </conditionalFormatting>
  <conditionalFormatting sqref="F147:G148 F131:G139">
    <cfRule type="cellIs" priority="283" dxfId="548" operator="equal" stopIfTrue="1">
      <formula>0</formula>
    </cfRule>
    <cfRule type="cellIs" priority="284" dxfId="549" operator="equal" stopIfTrue="1">
      <formula>0</formula>
    </cfRule>
    <cfRule type="cellIs" priority="285" dxfId="549" operator="equal" stopIfTrue="1">
      <formula>50</formula>
    </cfRule>
  </conditionalFormatting>
  <conditionalFormatting sqref="F152">
    <cfRule type="cellIs" priority="280" dxfId="548" operator="equal" stopIfTrue="1">
      <formula>0</formula>
    </cfRule>
    <cfRule type="cellIs" priority="281" dxfId="549" operator="equal" stopIfTrue="1">
      <formula>0</formula>
    </cfRule>
    <cfRule type="cellIs" priority="282" dxfId="549" operator="equal" stopIfTrue="1">
      <formula>50</formula>
    </cfRule>
  </conditionalFormatting>
  <conditionalFormatting sqref="F153:F155 G155 F156:G156 F157:R157 F158:G159">
    <cfRule type="cellIs" priority="277" dxfId="548" operator="equal" stopIfTrue="1">
      <formula>0</formula>
    </cfRule>
    <cfRule type="cellIs" priority="278" dxfId="549" operator="equal" stopIfTrue="1">
      <formula>0</formula>
    </cfRule>
    <cfRule type="cellIs" priority="279" dxfId="549" operator="equal" stopIfTrue="1">
      <formula>50</formula>
    </cfRule>
  </conditionalFormatting>
  <conditionalFormatting sqref="F160:G160">
    <cfRule type="cellIs" priority="274" dxfId="548" operator="equal" stopIfTrue="1">
      <formula>0</formula>
    </cfRule>
    <cfRule type="cellIs" priority="275" dxfId="549" operator="equal" stopIfTrue="1">
      <formula>0</formula>
    </cfRule>
    <cfRule type="cellIs" priority="276" dxfId="549" operator="equal" stopIfTrue="1">
      <formula>50</formula>
    </cfRule>
  </conditionalFormatting>
  <conditionalFormatting sqref="F163">
    <cfRule type="cellIs" priority="271" dxfId="548" operator="equal" stopIfTrue="1">
      <formula>0</formula>
    </cfRule>
    <cfRule type="cellIs" priority="272" dxfId="549" operator="equal" stopIfTrue="1">
      <formula>0</formula>
    </cfRule>
    <cfRule type="cellIs" priority="273" dxfId="549" operator="equal" stopIfTrue="1">
      <formula>50</formula>
    </cfRule>
  </conditionalFormatting>
  <conditionalFormatting sqref="F164:G169">
    <cfRule type="cellIs" priority="268" dxfId="548" operator="equal" stopIfTrue="1">
      <formula>0</formula>
    </cfRule>
    <cfRule type="cellIs" priority="269" dxfId="549" operator="equal" stopIfTrue="1">
      <formula>0</formula>
    </cfRule>
    <cfRule type="cellIs" priority="270" dxfId="549" operator="equal" stopIfTrue="1">
      <formula>50</formula>
    </cfRule>
  </conditionalFormatting>
  <conditionalFormatting sqref="F171:G171">
    <cfRule type="cellIs" priority="265" dxfId="548" operator="equal" stopIfTrue="1">
      <formula>0</formula>
    </cfRule>
    <cfRule type="cellIs" priority="266" dxfId="549" operator="equal" stopIfTrue="1">
      <formula>0</formula>
    </cfRule>
    <cfRule type="cellIs" priority="267" dxfId="549" operator="equal" stopIfTrue="1">
      <formula>50</formula>
    </cfRule>
  </conditionalFormatting>
  <conditionalFormatting sqref="F174:G174">
    <cfRule type="cellIs" priority="262" dxfId="548" operator="equal" stopIfTrue="1">
      <formula>0</formula>
    </cfRule>
    <cfRule type="cellIs" priority="263" dxfId="549" operator="equal" stopIfTrue="1">
      <formula>0</formula>
    </cfRule>
    <cfRule type="cellIs" priority="264" dxfId="549" operator="equal" stopIfTrue="1">
      <formula>50</formula>
    </cfRule>
  </conditionalFormatting>
  <conditionalFormatting sqref="F175:G179">
    <cfRule type="cellIs" priority="259" dxfId="548" operator="equal" stopIfTrue="1">
      <formula>0</formula>
    </cfRule>
    <cfRule type="cellIs" priority="260" dxfId="549" operator="equal" stopIfTrue="1">
      <formula>0</formula>
    </cfRule>
    <cfRule type="cellIs" priority="261" dxfId="549" operator="equal" stopIfTrue="1">
      <formula>50</formula>
    </cfRule>
  </conditionalFormatting>
  <conditionalFormatting sqref="F180">
    <cfRule type="cellIs" priority="256" dxfId="548" operator="equal" stopIfTrue="1">
      <formula>0</formula>
    </cfRule>
    <cfRule type="cellIs" priority="257" dxfId="549" operator="equal" stopIfTrue="1">
      <formula>0</formula>
    </cfRule>
    <cfRule type="cellIs" priority="258" dxfId="549" operator="equal" stopIfTrue="1">
      <formula>50</formula>
    </cfRule>
  </conditionalFormatting>
  <conditionalFormatting sqref="E111:E112">
    <cfRule type="cellIs" priority="253" dxfId="548" operator="equal" stopIfTrue="1">
      <formula>0</formula>
    </cfRule>
    <cfRule type="cellIs" priority="254" dxfId="549" operator="equal" stopIfTrue="1">
      <formula>0</formula>
    </cfRule>
    <cfRule type="cellIs" priority="255" dxfId="549" operator="equal" stopIfTrue="1">
      <formula>50</formula>
    </cfRule>
  </conditionalFormatting>
  <conditionalFormatting sqref="E133:E134">
    <cfRule type="cellIs" priority="250" dxfId="548" operator="equal" stopIfTrue="1">
      <formula>0</formula>
    </cfRule>
    <cfRule type="cellIs" priority="251" dxfId="549" operator="equal" stopIfTrue="1">
      <formula>0</formula>
    </cfRule>
    <cfRule type="cellIs" priority="252" dxfId="549" operator="equal" stopIfTrue="1">
      <formula>50</formula>
    </cfRule>
  </conditionalFormatting>
  <conditionalFormatting sqref="F149:G149">
    <cfRule type="cellIs" priority="247" dxfId="548" operator="equal" stopIfTrue="1">
      <formula>0</formula>
    </cfRule>
    <cfRule type="cellIs" priority="248" dxfId="549" operator="equal" stopIfTrue="1">
      <formula>0</formula>
    </cfRule>
    <cfRule type="cellIs" priority="249" dxfId="549" operator="equal" stopIfTrue="1">
      <formula>50</formula>
    </cfRule>
  </conditionalFormatting>
  <conditionalFormatting sqref="E160">
    <cfRule type="cellIs" priority="244" dxfId="548" operator="equal" stopIfTrue="1">
      <formula>0</formula>
    </cfRule>
    <cfRule type="cellIs" priority="245" dxfId="549" operator="equal" stopIfTrue="1">
      <formula>0</formula>
    </cfRule>
    <cfRule type="cellIs" priority="246" dxfId="549" operator="equal" stopIfTrue="1">
      <formula>50</formula>
    </cfRule>
  </conditionalFormatting>
  <conditionalFormatting sqref="E180">
    <cfRule type="cellIs" priority="241" dxfId="548" operator="equal" stopIfTrue="1">
      <formula>0</formula>
    </cfRule>
    <cfRule type="cellIs" priority="242" dxfId="549" operator="equal" stopIfTrue="1">
      <formula>0</formula>
    </cfRule>
    <cfRule type="cellIs" priority="243" dxfId="549" operator="equal" stopIfTrue="1">
      <formula>50</formula>
    </cfRule>
  </conditionalFormatting>
  <conditionalFormatting sqref="E156:E159">
    <cfRule type="cellIs" priority="238" dxfId="548" operator="equal" stopIfTrue="1">
      <formula>0</formula>
    </cfRule>
    <cfRule type="cellIs" priority="239" dxfId="549" operator="equal" stopIfTrue="1">
      <formula>0</formula>
    </cfRule>
    <cfRule type="cellIs" priority="240" dxfId="549" operator="equal" stopIfTrue="1">
      <formula>50</formula>
    </cfRule>
  </conditionalFormatting>
  <conditionalFormatting sqref="E176:E177">
    <cfRule type="cellIs" priority="235" dxfId="548" operator="equal" stopIfTrue="1">
      <formula>0</formula>
    </cfRule>
    <cfRule type="cellIs" priority="236" dxfId="549" operator="equal" stopIfTrue="1">
      <formula>0</formula>
    </cfRule>
    <cfRule type="cellIs" priority="237" dxfId="549" operator="equal" stopIfTrue="1">
      <formula>50</formula>
    </cfRule>
  </conditionalFormatting>
  <conditionalFormatting sqref="E165">
    <cfRule type="cellIs" priority="232" dxfId="548" operator="equal" stopIfTrue="1">
      <formula>0</formula>
    </cfRule>
    <cfRule type="cellIs" priority="233" dxfId="549" operator="equal" stopIfTrue="1">
      <formula>0</formula>
    </cfRule>
    <cfRule type="cellIs" priority="234" dxfId="549" operator="equal" stopIfTrue="1">
      <formula>50</formula>
    </cfRule>
  </conditionalFormatting>
  <conditionalFormatting sqref="E167:E168">
    <cfRule type="cellIs" priority="229" dxfId="548" operator="equal" stopIfTrue="1">
      <formula>0</formula>
    </cfRule>
    <cfRule type="cellIs" priority="230" dxfId="549" operator="equal" stopIfTrue="1">
      <formula>0</formula>
    </cfRule>
    <cfRule type="cellIs" priority="231" dxfId="549" operator="equal" stopIfTrue="1">
      <formula>50</formula>
    </cfRule>
  </conditionalFormatting>
  <conditionalFormatting sqref="E114:E117 E126 E119 E121:E124">
    <cfRule type="cellIs" priority="226" dxfId="548" operator="equal" stopIfTrue="1">
      <formula>0</formula>
    </cfRule>
    <cfRule type="cellIs" priority="227" dxfId="549" operator="equal" stopIfTrue="1">
      <formula>0</formula>
    </cfRule>
    <cfRule type="cellIs" priority="228" dxfId="549" operator="equal" stopIfTrue="1">
      <formula>50</formula>
    </cfRule>
  </conditionalFormatting>
  <conditionalFormatting sqref="E147:E148">
    <cfRule type="cellIs" priority="223" dxfId="548" operator="equal" stopIfTrue="1">
      <formula>0</formula>
    </cfRule>
    <cfRule type="cellIs" priority="224" dxfId="549" operator="equal" stopIfTrue="1">
      <formula>0</formula>
    </cfRule>
    <cfRule type="cellIs" priority="225" dxfId="549" operator="equal" stopIfTrue="1">
      <formula>50</formula>
    </cfRule>
  </conditionalFormatting>
  <conditionalFormatting sqref="E93:E97">
    <cfRule type="cellIs" priority="220" dxfId="548" operator="equal" stopIfTrue="1">
      <formula>0</formula>
    </cfRule>
    <cfRule type="cellIs" priority="221" dxfId="549" operator="equal" stopIfTrue="1">
      <formula>0</formula>
    </cfRule>
    <cfRule type="cellIs" priority="222" dxfId="549" operator="equal" stopIfTrue="1">
      <formula>50</formula>
    </cfRule>
  </conditionalFormatting>
  <conditionalFormatting sqref="E127">
    <cfRule type="cellIs" priority="217" dxfId="548" operator="equal" stopIfTrue="1">
      <formula>0</formula>
    </cfRule>
    <cfRule type="cellIs" priority="218" dxfId="549" operator="equal" stopIfTrue="1">
      <formula>0</formula>
    </cfRule>
    <cfRule type="cellIs" priority="219" dxfId="549" operator="equal" stopIfTrue="1">
      <formula>50</formula>
    </cfRule>
  </conditionalFormatting>
  <conditionalFormatting sqref="E149">
    <cfRule type="cellIs" priority="214" dxfId="548" operator="equal" stopIfTrue="1">
      <formula>0</formula>
    </cfRule>
    <cfRule type="cellIs" priority="215" dxfId="549" operator="equal" stopIfTrue="1">
      <formula>0</formula>
    </cfRule>
    <cfRule type="cellIs" priority="216" dxfId="549" operator="equal" stopIfTrue="1">
      <formula>50</formula>
    </cfRule>
  </conditionalFormatting>
  <conditionalFormatting sqref="E113">
    <cfRule type="cellIs" priority="211" dxfId="548" operator="equal" stopIfTrue="1">
      <formula>0</formula>
    </cfRule>
    <cfRule type="cellIs" priority="212" dxfId="549" operator="equal" stopIfTrue="1">
      <formula>0</formula>
    </cfRule>
    <cfRule type="cellIs" priority="213" dxfId="549" operator="equal" stopIfTrue="1">
      <formula>50</formula>
    </cfRule>
  </conditionalFormatting>
  <conditionalFormatting sqref="E132">
    <cfRule type="cellIs" priority="208" dxfId="548" operator="equal" stopIfTrue="1">
      <formula>0</formula>
    </cfRule>
    <cfRule type="cellIs" priority="209" dxfId="549" operator="equal" stopIfTrue="1">
      <formula>0</formula>
    </cfRule>
    <cfRule type="cellIs" priority="210" dxfId="549" operator="equal" stopIfTrue="1">
      <formula>50</formula>
    </cfRule>
  </conditionalFormatting>
  <conditionalFormatting sqref="E137">
    <cfRule type="cellIs" priority="205" dxfId="548" operator="equal" stopIfTrue="1">
      <formula>0</formula>
    </cfRule>
    <cfRule type="cellIs" priority="206" dxfId="549" operator="equal" stopIfTrue="1">
      <formula>0</formula>
    </cfRule>
    <cfRule type="cellIs" priority="207" dxfId="549" operator="equal" stopIfTrue="1">
      <formula>50</formula>
    </cfRule>
  </conditionalFormatting>
  <conditionalFormatting sqref="E155">
    <cfRule type="cellIs" priority="202" dxfId="548" operator="equal" stopIfTrue="1">
      <formula>0</formula>
    </cfRule>
    <cfRule type="cellIs" priority="203" dxfId="549" operator="equal" stopIfTrue="1">
      <formula>0</formula>
    </cfRule>
    <cfRule type="cellIs" priority="204" dxfId="549" operator="equal" stopIfTrue="1">
      <formula>50</formula>
    </cfRule>
  </conditionalFormatting>
  <conditionalFormatting sqref="E164">
    <cfRule type="cellIs" priority="199" dxfId="548" operator="equal" stopIfTrue="1">
      <formula>0</formula>
    </cfRule>
    <cfRule type="cellIs" priority="200" dxfId="549" operator="equal" stopIfTrue="1">
      <formula>0</formula>
    </cfRule>
    <cfRule type="cellIs" priority="201" dxfId="549" operator="equal" stopIfTrue="1">
      <formula>50</formula>
    </cfRule>
  </conditionalFormatting>
  <conditionalFormatting sqref="E166">
    <cfRule type="cellIs" priority="196" dxfId="548" operator="equal" stopIfTrue="1">
      <formula>0</formula>
    </cfRule>
    <cfRule type="cellIs" priority="197" dxfId="549" operator="equal" stopIfTrue="1">
      <formula>0</formula>
    </cfRule>
    <cfRule type="cellIs" priority="198" dxfId="549" operator="equal" stopIfTrue="1">
      <formula>50</formula>
    </cfRule>
  </conditionalFormatting>
  <conditionalFormatting sqref="E171">
    <cfRule type="cellIs" priority="193" dxfId="548" operator="equal" stopIfTrue="1">
      <formula>0</formula>
    </cfRule>
    <cfRule type="cellIs" priority="194" dxfId="549" operator="equal" stopIfTrue="1">
      <formula>0</formula>
    </cfRule>
    <cfRule type="cellIs" priority="195" dxfId="549" operator="equal" stopIfTrue="1">
      <formula>50</formula>
    </cfRule>
  </conditionalFormatting>
  <conditionalFormatting sqref="E98:E105">
    <cfRule type="cellIs" priority="190" dxfId="548" operator="equal" stopIfTrue="1">
      <formula>0</formula>
    </cfRule>
    <cfRule type="cellIs" priority="191" dxfId="549" operator="equal" stopIfTrue="1">
      <formula>0</formula>
    </cfRule>
    <cfRule type="cellIs" priority="192" dxfId="549" operator="equal" stopIfTrue="1">
      <formula>50</formula>
    </cfRule>
  </conditionalFormatting>
  <conditionalFormatting sqref="F140:G143 F145:G146">
    <cfRule type="cellIs" priority="184" dxfId="548" operator="equal" stopIfTrue="1">
      <formula>0</formula>
    </cfRule>
    <cfRule type="cellIs" priority="185" dxfId="549" operator="equal" stopIfTrue="1">
      <formula>0</formula>
    </cfRule>
    <cfRule type="cellIs" priority="186" dxfId="549" operator="equal" stopIfTrue="1">
      <formula>50</formula>
    </cfRule>
  </conditionalFormatting>
  <conditionalFormatting sqref="E169">
    <cfRule type="cellIs" priority="181" dxfId="548" operator="equal" stopIfTrue="1">
      <formula>0</formula>
    </cfRule>
    <cfRule type="cellIs" priority="182" dxfId="549" operator="equal" stopIfTrue="1">
      <formula>0</formula>
    </cfRule>
    <cfRule type="cellIs" priority="183" dxfId="549" operator="equal" stopIfTrue="1">
      <formula>50</formula>
    </cfRule>
  </conditionalFormatting>
  <conditionalFormatting sqref="E106">
    <cfRule type="cellIs" priority="178" dxfId="548" operator="equal" stopIfTrue="1">
      <formula>0</formula>
    </cfRule>
    <cfRule type="cellIs" priority="179" dxfId="549" operator="equal" stopIfTrue="1">
      <formula>0</formula>
    </cfRule>
    <cfRule type="cellIs" priority="180" dxfId="549" operator="equal" stopIfTrue="1">
      <formula>50</formula>
    </cfRule>
  </conditionalFormatting>
  <conditionalFormatting sqref="E135">
    <cfRule type="cellIs" priority="175" dxfId="548" operator="equal" stopIfTrue="1">
      <formula>0</formula>
    </cfRule>
    <cfRule type="cellIs" priority="176" dxfId="549" operator="equal" stopIfTrue="1">
      <formula>0</formula>
    </cfRule>
    <cfRule type="cellIs" priority="177" dxfId="549" operator="equal" stopIfTrue="1">
      <formula>50</formula>
    </cfRule>
  </conditionalFormatting>
  <conditionalFormatting sqref="E131">
    <cfRule type="cellIs" priority="169" dxfId="548" operator="equal" stopIfTrue="1">
      <formula>0</formula>
    </cfRule>
    <cfRule type="cellIs" priority="170" dxfId="549" operator="equal" stopIfTrue="1">
      <formula>0</formula>
    </cfRule>
    <cfRule type="cellIs" priority="171" dxfId="549" operator="equal" stopIfTrue="1">
      <formula>50</formula>
    </cfRule>
  </conditionalFormatting>
  <conditionalFormatting sqref="E174">
    <cfRule type="cellIs" priority="166" dxfId="548" operator="equal" stopIfTrue="1">
      <formula>0</formula>
    </cfRule>
    <cfRule type="cellIs" priority="167" dxfId="549" operator="equal" stopIfTrue="1">
      <formula>0</formula>
    </cfRule>
    <cfRule type="cellIs" priority="168" dxfId="549" operator="equal" stopIfTrue="1">
      <formula>50</formula>
    </cfRule>
  </conditionalFormatting>
  <conditionalFormatting sqref="E144">
    <cfRule type="cellIs" priority="136" dxfId="548" operator="equal" stopIfTrue="1">
      <formula>0</formula>
    </cfRule>
    <cfRule type="cellIs" priority="137" dxfId="549" operator="equal" stopIfTrue="1">
      <formula>0</formula>
    </cfRule>
    <cfRule type="cellIs" priority="138" dxfId="549" operator="equal" stopIfTrue="1">
      <formula>50</formula>
    </cfRule>
  </conditionalFormatting>
  <conditionalFormatting sqref="H170:S170">
    <cfRule type="cellIs" priority="133" dxfId="548" operator="equal" stopIfTrue="1">
      <formula>0</formula>
    </cfRule>
    <cfRule type="cellIs" priority="134" dxfId="549" operator="equal" stopIfTrue="1">
      <formula>0</formula>
    </cfRule>
    <cfRule type="cellIs" priority="135" dxfId="549" operator="equal" stopIfTrue="1">
      <formula>50</formula>
    </cfRule>
  </conditionalFormatting>
  <conditionalFormatting sqref="F170:G170">
    <cfRule type="cellIs" priority="130" dxfId="548" operator="equal" stopIfTrue="1">
      <formula>0</formula>
    </cfRule>
    <cfRule type="cellIs" priority="131" dxfId="549" operator="equal" stopIfTrue="1">
      <formula>0</formula>
    </cfRule>
    <cfRule type="cellIs" priority="132" dxfId="549" operator="equal" stopIfTrue="1">
      <formula>50</formula>
    </cfRule>
  </conditionalFormatting>
  <conditionalFormatting sqref="E170">
    <cfRule type="cellIs" priority="127" dxfId="548" operator="equal" stopIfTrue="1">
      <formula>0</formula>
    </cfRule>
    <cfRule type="cellIs" priority="128" dxfId="549" operator="equal" stopIfTrue="1">
      <formula>0</formula>
    </cfRule>
    <cfRule type="cellIs" priority="129" dxfId="549" operator="equal" stopIfTrue="1">
      <formula>50</formula>
    </cfRule>
  </conditionalFormatting>
  <conditionalFormatting sqref="E138:E143 E145:E146">
    <cfRule type="cellIs" priority="362" dxfId="548" operator="equal" stopIfTrue="1">
      <formula>0</formula>
    </cfRule>
    <cfRule type="cellIs" priority="363" dxfId="549" operator="equal" stopIfTrue="1">
      <formula>0</formula>
    </cfRule>
    <cfRule type="cellIs" priority="364" dxfId="549" operator="equal" stopIfTrue="1">
      <formula>50</formula>
    </cfRule>
  </conditionalFormatting>
  <conditionalFormatting sqref="E109:E110 G109">
    <cfRule type="cellIs" priority="361" dxfId="549" operator="equal" stopIfTrue="1">
      <formula>0</formula>
    </cfRule>
  </conditionalFormatting>
  <conditionalFormatting sqref="H140:S143 H145:S146">
    <cfRule type="cellIs" priority="187" dxfId="548" operator="equal" stopIfTrue="1">
      <formula>0</formula>
    </cfRule>
    <cfRule type="cellIs" priority="188" dxfId="549" operator="equal" stopIfTrue="1">
      <formula>0</formula>
    </cfRule>
    <cfRule type="cellIs" priority="189" dxfId="549" operator="equal" stopIfTrue="1">
      <formula>50</formula>
    </cfRule>
  </conditionalFormatting>
  <conditionalFormatting sqref="E163">
    <cfRule type="cellIs" priority="172" dxfId="548" operator="equal" stopIfTrue="1">
      <formula>0</formula>
    </cfRule>
    <cfRule type="cellIs" priority="173" dxfId="549" operator="equal" stopIfTrue="1">
      <formula>0</formula>
    </cfRule>
    <cfRule type="cellIs" priority="174" dxfId="549" operator="equal" stopIfTrue="1">
      <formula>50</formula>
    </cfRule>
  </conditionalFormatting>
  <conditionalFormatting sqref="E178">
    <cfRule type="cellIs" priority="163" dxfId="548" operator="equal" stopIfTrue="1">
      <formula>0</formula>
    </cfRule>
    <cfRule type="cellIs" priority="164" dxfId="549" operator="equal" stopIfTrue="1">
      <formula>0</formula>
    </cfRule>
    <cfRule type="cellIs" priority="165" dxfId="549" operator="equal" stopIfTrue="1">
      <formula>50</formula>
    </cfRule>
  </conditionalFormatting>
  <conditionalFormatting sqref="H120:S120">
    <cfRule type="cellIs" priority="160" dxfId="548" operator="equal" stopIfTrue="1">
      <formula>0</formula>
    </cfRule>
    <cfRule type="cellIs" priority="161" dxfId="549" operator="equal" stopIfTrue="1">
      <formula>0</formula>
    </cfRule>
    <cfRule type="cellIs" priority="162" dxfId="549" operator="equal" stopIfTrue="1">
      <formula>50</formula>
    </cfRule>
  </conditionalFormatting>
  <conditionalFormatting sqref="F120:G120">
    <cfRule type="cellIs" priority="157" dxfId="548" operator="equal" stopIfTrue="1">
      <formula>0</formula>
    </cfRule>
    <cfRule type="cellIs" priority="158" dxfId="549" operator="equal" stopIfTrue="1">
      <formula>0</formula>
    </cfRule>
    <cfRule type="cellIs" priority="159" dxfId="549" operator="equal" stopIfTrue="1">
      <formula>50</formula>
    </cfRule>
  </conditionalFormatting>
  <conditionalFormatting sqref="E120">
    <cfRule type="cellIs" priority="154" dxfId="548" operator="equal" stopIfTrue="1">
      <formula>0</formula>
    </cfRule>
    <cfRule type="cellIs" priority="155" dxfId="549" operator="equal" stopIfTrue="1">
      <formula>0</formula>
    </cfRule>
    <cfRule type="cellIs" priority="156" dxfId="549" operator="equal" stopIfTrue="1">
      <formula>50</formula>
    </cfRule>
  </conditionalFormatting>
  <conditionalFormatting sqref="H125:S125">
    <cfRule type="cellIs" priority="151" dxfId="548" operator="equal" stopIfTrue="1">
      <formula>0</formula>
    </cfRule>
    <cfRule type="cellIs" priority="152" dxfId="549" operator="equal" stopIfTrue="1">
      <formula>0</formula>
    </cfRule>
    <cfRule type="cellIs" priority="153" dxfId="549" operator="equal" stopIfTrue="1">
      <formula>50</formula>
    </cfRule>
  </conditionalFormatting>
  <conditionalFormatting sqref="F125:G125">
    <cfRule type="cellIs" priority="148" dxfId="548" operator="equal" stopIfTrue="1">
      <formula>0</formula>
    </cfRule>
    <cfRule type="cellIs" priority="149" dxfId="549" operator="equal" stopIfTrue="1">
      <formula>0</formula>
    </cfRule>
    <cfRule type="cellIs" priority="150" dxfId="549" operator="equal" stopIfTrue="1">
      <formula>50</formula>
    </cfRule>
  </conditionalFormatting>
  <conditionalFormatting sqref="E125">
    <cfRule type="cellIs" priority="145" dxfId="548" operator="equal" stopIfTrue="1">
      <formula>0</formula>
    </cfRule>
    <cfRule type="cellIs" priority="146" dxfId="549" operator="equal" stopIfTrue="1">
      <formula>0</formula>
    </cfRule>
    <cfRule type="cellIs" priority="147" dxfId="549" operator="equal" stopIfTrue="1">
      <formula>50</formula>
    </cfRule>
  </conditionalFormatting>
  <conditionalFormatting sqref="H144:S144">
    <cfRule type="cellIs" priority="142" dxfId="548" operator="equal" stopIfTrue="1">
      <formula>0</formula>
    </cfRule>
    <cfRule type="cellIs" priority="143" dxfId="549" operator="equal" stopIfTrue="1">
      <formula>0</formula>
    </cfRule>
    <cfRule type="cellIs" priority="144" dxfId="549" operator="equal" stopIfTrue="1">
      <formula>50</formula>
    </cfRule>
  </conditionalFormatting>
  <conditionalFormatting sqref="F144:G144">
    <cfRule type="cellIs" priority="139" dxfId="548" operator="equal" stopIfTrue="1">
      <formula>0</formula>
    </cfRule>
    <cfRule type="cellIs" priority="140" dxfId="549" operator="equal" stopIfTrue="1">
      <formula>0</formula>
    </cfRule>
    <cfRule type="cellIs" priority="141" dxfId="549" operator="equal" stopIfTrue="1">
      <formula>50</formula>
    </cfRule>
  </conditionalFormatting>
  <conditionalFormatting sqref="G48:G51 G58 F59:G59 H47:S51 H57:S59 E57:E59 F57:F58 E54:F55 F47:F53 E49:E53 H54:S55 G52:S53 E30 E33 E38:S41 E23:S27">
    <cfRule type="cellIs" priority="124" dxfId="548" operator="equal" stopIfTrue="1">
      <formula>0</formula>
    </cfRule>
    <cfRule type="cellIs" priority="125" dxfId="549" operator="equal" stopIfTrue="1">
      <formula>0</formula>
    </cfRule>
    <cfRule type="cellIs" priority="126" dxfId="549" operator="equal" stopIfTrue="1">
      <formula>50</formula>
    </cfRule>
  </conditionalFormatting>
  <conditionalFormatting sqref="H34:S34">
    <cfRule type="cellIs" priority="121" dxfId="548" operator="equal" stopIfTrue="1">
      <formula>0</formula>
    </cfRule>
    <cfRule type="cellIs" priority="122" dxfId="549" operator="equal" stopIfTrue="1">
      <formula>0</formula>
    </cfRule>
    <cfRule type="cellIs" priority="123" dxfId="549" operator="equal" stopIfTrue="1">
      <formula>50</formula>
    </cfRule>
  </conditionalFormatting>
  <conditionalFormatting sqref="E34">
    <cfRule type="cellIs" priority="118" dxfId="548" operator="equal" stopIfTrue="1">
      <formula>0</formula>
    </cfRule>
    <cfRule type="cellIs" priority="119" dxfId="549" operator="equal" stopIfTrue="1">
      <formula>0</formula>
    </cfRule>
    <cfRule type="cellIs" priority="120" dxfId="549" operator="equal" stopIfTrue="1">
      <formula>50</formula>
    </cfRule>
  </conditionalFormatting>
  <conditionalFormatting sqref="F34">
    <cfRule type="cellIs" priority="115" dxfId="548" operator="equal" stopIfTrue="1">
      <formula>0</formula>
    </cfRule>
    <cfRule type="cellIs" priority="116" dxfId="549" operator="equal" stopIfTrue="1">
      <formula>0</formula>
    </cfRule>
    <cfRule type="cellIs" priority="117" dxfId="549" operator="equal" stopIfTrue="1">
      <formula>50</formula>
    </cfRule>
  </conditionalFormatting>
  <conditionalFormatting sqref="G37:S37">
    <cfRule type="cellIs" priority="112" dxfId="548" operator="equal" stopIfTrue="1">
      <formula>0</formula>
    </cfRule>
    <cfRule type="cellIs" priority="113" dxfId="549" operator="equal" stopIfTrue="1">
      <formula>0</formula>
    </cfRule>
    <cfRule type="cellIs" priority="114" dxfId="549" operator="equal" stopIfTrue="1">
      <formula>50</formula>
    </cfRule>
  </conditionalFormatting>
  <conditionalFormatting sqref="H42:S42">
    <cfRule type="cellIs" priority="109" dxfId="548" operator="equal" stopIfTrue="1">
      <formula>0</formula>
    </cfRule>
    <cfRule type="cellIs" priority="110" dxfId="549" operator="equal" stopIfTrue="1">
      <formula>0</formula>
    </cfRule>
    <cfRule type="cellIs" priority="111" dxfId="549" operator="equal" stopIfTrue="1">
      <formula>50</formula>
    </cfRule>
  </conditionalFormatting>
  <conditionalFormatting sqref="E37">
    <cfRule type="cellIs" priority="106" dxfId="548" operator="equal" stopIfTrue="1">
      <formula>0</formula>
    </cfRule>
    <cfRule type="cellIs" priority="107" dxfId="549" operator="equal" stopIfTrue="1">
      <formula>0</formula>
    </cfRule>
    <cfRule type="cellIs" priority="108" dxfId="549" operator="equal" stopIfTrue="1">
      <formula>50</formula>
    </cfRule>
  </conditionalFormatting>
  <conditionalFormatting sqref="E42">
    <cfRule type="cellIs" priority="103" dxfId="548" operator="equal" stopIfTrue="1">
      <formula>0</formula>
    </cfRule>
    <cfRule type="cellIs" priority="104" dxfId="549" operator="equal" stopIfTrue="1">
      <formula>0</formula>
    </cfRule>
    <cfRule type="cellIs" priority="105" dxfId="549" operator="equal" stopIfTrue="1">
      <formula>50</formula>
    </cfRule>
  </conditionalFormatting>
  <conditionalFormatting sqref="F42:G42">
    <cfRule type="cellIs" priority="100" dxfId="548" operator="equal" stopIfTrue="1">
      <formula>0</formula>
    </cfRule>
    <cfRule type="cellIs" priority="101" dxfId="549" operator="equal" stopIfTrue="1">
      <formula>0</formula>
    </cfRule>
    <cfRule type="cellIs" priority="102" dxfId="549" operator="equal" stopIfTrue="1">
      <formula>50</formula>
    </cfRule>
  </conditionalFormatting>
  <conditionalFormatting sqref="F45:S45">
    <cfRule type="cellIs" priority="97" dxfId="548" operator="equal" stopIfTrue="1">
      <formula>0</formula>
    </cfRule>
    <cfRule type="cellIs" priority="98" dxfId="549" operator="equal" stopIfTrue="1">
      <formula>0</formula>
    </cfRule>
    <cfRule type="cellIs" priority="99" dxfId="549" operator="equal" stopIfTrue="1">
      <formula>50</formula>
    </cfRule>
  </conditionalFormatting>
  <conditionalFormatting sqref="G46:S46">
    <cfRule type="cellIs" priority="94" dxfId="548" operator="equal" stopIfTrue="1">
      <formula>0</formula>
    </cfRule>
    <cfRule type="cellIs" priority="95" dxfId="549" operator="equal" stopIfTrue="1">
      <formula>0</formula>
    </cfRule>
    <cfRule type="cellIs" priority="96" dxfId="549" operator="equal" stopIfTrue="1">
      <formula>50</formula>
    </cfRule>
  </conditionalFormatting>
  <conditionalFormatting sqref="F60:S60">
    <cfRule type="cellIs" priority="91" dxfId="548" operator="equal" stopIfTrue="1">
      <formula>0</formula>
    </cfRule>
    <cfRule type="cellIs" priority="92" dxfId="549" operator="equal" stopIfTrue="1">
      <formula>0</formula>
    </cfRule>
    <cfRule type="cellIs" priority="93" dxfId="549" operator="equal" stopIfTrue="1">
      <formula>50</formula>
    </cfRule>
  </conditionalFormatting>
  <conditionalFormatting sqref="G55">
    <cfRule type="cellIs" priority="88" dxfId="548" operator="equal" stopIfTrue="1">
      <formula>0</formula>
    </cfRule>
    <cfRule type="cellIs" priority="89" dxfId="549" operator="equal" stopIfTrue="1">
      <formula>0</formula>
    </cfRule>
    <cfRule type="cellIs" priority="90" dxfId="549" operator="equal" stopIfTrue="1">
      <formula>50</formula>
    </cfRule>
  </conditionalFormatting>
  <conditionalFormatting sqref="G47">
    <cfRule type="cellIs" priority="85" dxfId="548" operator="equal" stopIfTrue="1">
      <formula>0</formula>
    </cfRule>
    <cfRule type="cellIs" priority="86" dxfId="549" operator="equal" stopIfTrue="1">
      <formula>0</formula>
    </cfRule>
    <cfRule type="cellIs" priority="87" dxfId="549" operator="equal" stopIfTrue="1">
      <formula>50</formula>
    </cfRule>
  </conditionalFormatting>
  <conditionalFormatting sqref="H63:S63">
    <cfRule type="cellIs" priority="82" dxfId="548" operator="equal" stopIfTrue="1">
      <formula>0</formula>
    </cfRule>
    <cfRule type="cellIs" priority="83" dxfId="549" operator="equal" stopIfTrue="1">
      <formula>0</formula>
    </cfRule>
    <cfRule type="cellIs" priority="84" dxfId="549" operator="equal" stopIfTrue="1">
      <formula>50</formula>
    </cfRule>
  </conditionalFormatting>
  <conditionalFormatting sqref="H87:S87">
    <cfRule type="cellIs" priority="76" dxfId="548" operator="equal" stopIfTrue="1">
      <formula>0</formula>
    </cfRule>
    <cfRule type="cellIs" priority="77" dxfId="549" operator="equal" stopIfTrue="1">
      <formula>0</formula>
    </cfRule>
    <cfRule type="cellIs" priority="78" dxfId="549" operator="equal" stopIfTrue="1">
      <formula>50</formula>
    </cfRule>
  </conditionalFormatting>
  <conditionalFormatting sqref="E87">
    <cfRule type="cellIs" priority="73" dxfId="548" operator="equal" stopIfTrue="1">
      <formula>0</formula>
    </cfRule>
    <cfRule type="cellIs" priority="74" dxfId="549" operator="equal" stopIfTrue="1">
      <formula>0</formula>
    </cfRule>
    <cfRule type="cellIs" priority="75" dxfId="549" operator="equal" stopIfTrue="1">
      <formula>50</formula>
    </cfRule>
  </conditionalFormatting>
  <conditionalFormatting sqref="F87">
    <cfRule type="cellIs" priority="70" dxfId="548" operator="equal" stopIfTrue="1">
      <formula>0</formula>
    </cfRule>
    <cfRule type="cellIs" priority="71" dxfId="549" operator="equal" stopIfTrue="1">
      <formula>0</formula>
    </cfRule>
    <cfRule type="cellIs" priority="72" dxfId="549" operator="equal" stopIfTrue="1">
      <formula>50</formula>
    </cfRule>
  </conditionalFormatting>
  <conditionalFormatting sqref="E68:E70">
    <cfRule type="cellIs" priority="67" dxfId="548" operator="equal" stopIfTrue="1">
      <formula>0</formula>
    </cfRule>
    <cfRule type="cellIs" priority="68" dxfId="549" operator="equal" stopIfTrue="1">
      <formula>0</formula>
    </cfRule>
    <cfRule type="cellIs" priority="69" dxfId="549" operator="equal" stopIfTrue="1">
      <formula>50</formula>
    </cfRule>
  </conditionalFormatting>
  <conditionalFormatting sqref="F65">
    <cfRule type="cellIs" priority="61" dxfId="548" operator="equal" stopIfTrue="1">
      <formula>0</formula>
    </cfRule>
    <cfRule type="cellIs" priority="62" dxfId="549" operator="equal" stopIfTrue="1">
      <formula>0</formula>
    </cfRule>
    <cfRule type="cellIs" priority="63" dxfId="549" operator="equal" stopIfTrue="1">
      <formula>50</formula>
    </cfRule>
  </conditionalFormatting>
  <conditionalFormatting sqref="E67">
    <cfRule type="cellIs" priority="58" dxfId="548" operator="equal" stopIfTrue="1">
      <formula>0</formula>
    </cfRule>
    <cfRule type="cellIs" priority="59" dxfId="549" operator="equal" stopIfTrue="1">
      <formula>0</formula>
    </cfRule>
    <cfRule type="cellIs" priority="60" dxfId="549" operator="equal" stopIfTrue="1">
      <formula>50</formula>
    </cfRule>
  </conditionalFormatting>
  <conditionalFormatting sqref="F67:G68">
    <cfRule type="cellIs" priority="28" dxfId="548" operator="equal" stopIfTrue="1">
      <formula>0</formula>
    </cfRule>
    <cfRule type="cellIs" priority="29" dxfId="549" operator="equal" stopIfTrue="1">
      <formula>0</formula>
    </cfRule>
    <cfRule type="cellIs" priority="30" dxfId="549" operator="equal" stopIfTrue="1">
      <formula>50</formula>
    </cfRule>
  </conditionalFormatting>
  <conditionalFormatting sqref="F33:S33">
    <cfRule type="cellIs" priority="25" dxfId="548" operator="equal" stopIfTrue="1">
      <formula>0</formula>
    </cfRule>
    <cfRule type="cellIs" priority="26" dxfId="549" operator="equal" stopIfTrue="1">
      <formula>0</formula>
    </cfRule>
    <cfRule type="cellIs" priority="27" dxfId="549" operator="equal" stopIfTrue="1">
      <formula>50</formula>
    </cfRule>
  </conditionalFormatting>
  <conditionalFormatting sqref="E31:E32">
    <cfRule type="cellIs" priority="22" dxfId="548" operator="equal" stopIfTrue="1">
      <formula>0</formula>
    </cfRule>
    <cfRule type="cellIs" priority="23" dxfId="549" operator="equal" stopIfTrue="1">
      <formula>0</formula>
    </cfRule>
    <cfRule type="cellIs" priority="24" dxfId="549" operator="equal" stopIfTrue="1">
      <formula>50</formula>
    </cfRule>
  </conditionalFormatting>
  <conditionalFormatting sqref="F37">
    <cfRule type="cellIs" priority="19" dxfId="548" operator="equal" stopIfTrue="1">
      <formula>0</formula>
    </cfRule>
    <cfRule type="cellIs" priority="20" dxfId="549" operator="equal" stopIfTrue="1">
      <formula>0</formula>
    </cfRule>
    <cfRule type="cellIs" priority="21" dxfId="549" operator="equal" stopIfTrue="1">
      <formula>50</formula>
    </cfRule>
  </conditionalFormatting>
  <conditionalFormatting sqref="G66 H64:S75 F69:G75 F76:S86">
    <cfRule type="cellIs" priority="79" dxfId="548" operator="equal" stopIfTrue="1">
      <formula>0</formula>
    </cfRule>
    <cfRule type="cellIs" priority="80" dxfId="549" operator="equal" stopIfTrue="1">
      <formula>0</formula>
    </cfRule>
    <cfRule type="cellIs" priority="81" dxfId="549" operator="equal" stopIfTrue="1">
      <formula>50</formula>
    </cfRule>
  </conditionalFormatting>
  <conditionalFormatting sqref="E71:E86">
    <cfRule type="cellIs" priority="64" dxfId="548" operator="equal" stopIfTrue="1">
      <formula>0</formula>
    </cfRule>
    <cfRule type="cellIs" priority="65" dxfId="549" operator="equal" stopIfTrue="1">
      <formula>0</formula>
    </cfRule>
    <cfRule type="cellIs" priority="66" dxfId="549" operator="equal" stopIfTrue="1">
      <formula>50</formula>
    </cfRule>
  </conditionalFormatting>
  <conditionalFormatting sqref="E66">
    <cfRule type="cellIs" priority="55" dxfId="548" operator="equal" stopIfTrue="1">
      <formula>0</formula>
    </cfRule>
    <cfRule type="cellIs" priority="56" dxfId="549" operator="equal" stopIfTrue="1">
      <formula>0</formula>
    </cfRule>
    <cfRule type="cellIs" priority="57" dxfId="549" operator="equal" stopIfTrue="1">
      <formula>50</formula>
    </cfRule>
  </conditionalFormatting>
  <conditionalFormatting sqref="E60">
    <cfRule type="cellIs" priority="52" dxfId="548" operator="equal" stopIfTrue="1">
      <formula>0</formula>
    </cfRule>
    <cfRule type="cellIs" priority="53" dxfId="549" operator="equal" stopIfTrue="1">
      <formula>0</formula>
    </cfRule>
    <cfRule type="cellIs" priority="54" dxfId="549" operator="equal" stopIfTrue="1">
      <formula>50</formula>
    </cfRule>
  </conditionalFormatting>
  <conditionalFormatting sqref="E48">
    <cfRule type="cellIs" priority="49" dxfId="548" operator="equal" stopIfTrue="1">
      <formula>0</formula>
    </cfRule>
    <cfRule type="cellIs" priority="50" dxfId="549" operator="equal" stopIfTrue="1">
      <formula>0</formula>
    </cfRule>
    <cfRule type="cellIs" priority="51" dxfId="549" operator="equal" stopIfTrue="1">
      <formula>50</formula>
    </cfRule>
  </conditionalFormatting>
  <conditionalFormatting sqref="F30">
    <cfRule type="cellIs" priority="46" dxfId="548" operator="equal" stopIfTrue="1">
      <formula>0</formula>
    </cfRule>
    <cfRule type="cellIs" priority="47" dxfId="549" operator="equal" stopIfTrue="1">
      <formula>0</formula>
    </cfRule>
    <cfRule type="cellIs" priority="48" dxfId="549" operator="equal" stopIfTrue="1">
      <formula>50</formula>
    </cfRule>
  </conditionalFormatting>
  <conditionalFormatting sqref="G30:S30">
    <cfRule type="cellIs" priority="43" dxfId="548" operator="equal" stopIfTrue="1">
      <formula>0</formula>
    </cfRule>
    <cfRule type="cellIs" priority="44" dxfId="549" operator="equal" stopIfTrue="1">
      <formula>0</formula>
    </cfRule>
    <cfRule type="cellIs" priority="45" dxfId="549" operator="equal" stopIfTrue="1">
      <formula>50</formula>
    </cfRule>
  </conditionalFormatting>
  <conditionalFormatting sqref="F31:F32">
    <cfRule type="cellIs" priority="40" dxfId="548" operator="equal" stopIfTrue="1">
      <formula>0</formula>
    </cfRule>
    <cfRule type="cellIs" priority="41" dxfId="549" operator="equal" stopIfTrue="1">
      <formula>0</formula>
    </cfRule>
    <cfRule type="cellIs" priority="42" dxfId="549" operator="equal" stopIfTrue="1">
      <formula>50</formula>
    </cfRule>
  </conditionalFormatting>
  <conditionalFormatting sqref="G31:S32">
    <cfRule type="cellIs" priority="37" dxfId="548" operator="equal" stopIfTrue="1">
      <formula>0</formula>
    </cfRule>
    <cfRule type="cellIs" priority="38" dxfId="549" operator="equal" stopIfTrue="1">
      <formula>0</formula>
    </cfRule>
    <cfRule type="cellIs" priority="39" dxfId="549" operator="equal" stopIfTrue="1">
      <formula>50</formula>
    </cfRule>
  </conditionalFormatting>
  <conditionalFormatting sqref="E56:S56">
    <cfRule type="cellIs" priority="34" dxfId="548" operator="equal" stopIfTrue="1">
      <formula>0</formula>
    </cfRule>
    <cfRule type="cellIs" priority="35" dxfId="549" operator="equal" stopIfTrue="1">
      <formula>0</formula>
    </cfRule>
    <cfRule type="cellIs" priority="36" dxfId="549" operator="equal" stopIfTrue="1">
      <formula>50</formula>
    </cfRule>
  </conditionalFormatting>
  <conditionalFormatting sqref="F64">
    <cfRule type="cellIs" priority="31" dxfId="548" operator="equal" stopIfTrue="1">
      <formula>0</formula>
    </cfRule>
    <cfRule type="cellIs" priority="32" dxfId="549" operator="equal" stopIfTrue="1">
      <formula>0</formula>
    </cfRule>
    <cfRule type="cellIs" priority="33" dxfId="549" operator="equal" stopIfTrue="1">
      <formula>50</formula>
    </cfRule>
  </conditionalFormatting>
  <conditionalFormatting sqref="E47">
    <cfRule type="cellIs" priority="16" dxfId="548" operator="equal" stopIfTrue="1">
      <formula>0</formula>
    </cfRule>
    <cfRule type="cellIs" priority="17" dxfId="549" operator="equal" stopIfTrue="1">
      <formula>0</formula>
    </cfRule>
    <cfRule type="cellIs" priority="18" dxfId="549" operator="equal" stopIfTrue="1">
      <formula>50</formula>
    </cfRule>
  </conditionalFormatting>
  <conditionalFormatting sqref="H118:S118">
    <cfRule type="cellIs" priority="13" dxfId="548" operator="equal" stopIfTrue="1">
      <formula>0</formula>
    </cfRule>
    <cfRule type="cellIs" priority="14" dxfId="549" operator="equal" stopIfTrue="1">
      <formula>0</formula>
    </cfRule>
    <cfRule type="cellIs" priority="15" dxfId="549" operator="equal" stopIfTrue="1">
      <formula>50</formula>
    </cfRule>
  </conditionalFormatting>
  <conditionalFormatting sqref="F118:G118">
    <cfRule type="cellIs" priority="10" dxfId="548" operator="equal" stopIfTrue="1">
      <formula>0</formula>
    </cfRule>
    <cfRule type="cellIs" priority="11" dxfId="549" operator="equal" stopIfTrue="1">
      <formula>0</formula>
    </cfRule>
    <cfRule type="cellIs" priority="12" dxfId="549" operator="equal" stopIfTrue="1">
      <formula>50</formula>
    </cfRule>
  </conditionalFormatting>
  <conditionalFormatting sqref="E118">
    <cfRule type="cellIs" priority="7" dxfId="548" operator="equal" stopIfTrue="1">
      <formula>0</formula>
    </cfRule>
    <cfRule type="cellIs" priority="8" dxfId="549" operator="equal" stopIfTrue="1">
      <formula>0</formula>
    </cfRule>
    <cfRule type="cellIs" priority="9" dxfId="549" operator="equal" stopIfTrue="1">
      <formula>50</formula>
    </cfRule>
  </conditionalFormatting>
  <conditionalFormatting sqref="E46:F46">
    <cfRule type="cellIs" priority="4" dxfId="548" operator="equal" stopIfTrue="1">
      <formula>0</formula>
    </cfRule>
    <cfRule type="cellIs" priority="5" dxfId="549" operator="equal" stopIfTrue="1">
      <formula>0</formula>
    </cfRule>
    <cfRule type="cellIs" priority="6" dxfId="549" operator="equal" stopIfTrue="1">
      <formula>50</formula>
    </cfRule>
  </conditionalFormatting>
  <conditionalFormatting sqref="F66">
    <cfRule type="cellIs" priority="1" dxfId="548" operator="equal" stopIfTrue="1">
      <formula>0</formula>
    </cfRule>
    <cfRule type="cellIs" priority="2" dxfId="549" operator="equal" stopIfTrue="1">
      <formula>0</formula>
    </cfRule>
    <cfRule type="cellIs" priority="3" dxfId="549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W1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7.00390625" style="213" customWidth="1"/>
    <col min="3" max="3" width="19.625" style="6" customWidth="1"/>
    <col min="4" max="4" width="5.00390625" style="6" customWidth="1"/>
    <col min="5" max="19" width="3.75390625" style="3" customWidth="1"/>
    <col min="20" max="20" width="5.625" style="0" bestFit="1" customWidth="1"/>
    <col min="21" max="21" width="3.62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7" ht="12.75">
      <c r="C2" s="23" t="s">
        <v>187</v>
      </c>
      <c r="D2" s="24">
        <v>1</v>
      </c>
      <c r="E2" s="214" t="s">
        <v>41</v>
      </c>
      <c r="F2" s="26"/>
      <c r="G2" s="26"/>
      <c r="H2" s="26"/>
      <c r="I2" s="26"/>
      <c r="J2" s="26"/>
      <c r="K2" s="26"/>
      <c r="L2" s="26"/>
      <c r="M2" s="26"/>
      <c r="N2" s="26"/>
      <c r="O2" s="25"/>
      <c r="P2" s="26"/>
      <c r="Q2" s="215"/>
    </row>
    <row r="3" spans="3:17" ht="12.75">
      <c r="C3" s="113" t="s">
        <v>188</v>
      </c>
      <c r="D3" s="11" t="s">
        <v>189</v>
      </c>
      <c r="E3" s="216" t="s">
        <v>35</v>
      </c>
      <c r="F3" s="30"/>
      <c r="G3" s="30"/>
      <c r="H3" s="30"/>
      <c r="I3" s="30"/>
      <c r="J3" s="30"/>
      <c r="K3" s="30"/>
      <c r="L3" s="30"/>
      <c r="M3" s="30"/>
      <c r="N3" s="30"/>
      <c r="O3" s="29"/>
      <c r="P3" s="30"/>
      <c r="Q3" s="31"/>
    </row>
    <row r="4" spans="3:17" ht="12.75">
      <c r="C4" s="27" t="s">
        <v>190</v>
      </c>
      <c r="D4" s="28">
        <v>3</v>
      </c>
      <c r="E4" s="216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29"/>
      <c r="P4" s="30"/>
      <c r="Q4" s="31"/>
    </row>
    <row r="5" spans="3:17" ht="12.75">
      <c r="C5" s="113" t="s">
        <v>191</v>
      </c>
      <c r="D5" s="28">
        <v>4</v>
      </c>
      <c r="E5" s="216" t="s">
        <v>113</v>
      </c>
      <c r="F5" s="30"/>
      <c r="G5" s="30"/>
      <c r="H5" s="30"/>
      <c r="I5" s="30"/>
      <c r="J5" s="30"/>
      <c r="K5" s="30"/>
      <c r="L5" s="30"/>
      <c r="M5" s="30"/>
      <c r="N5" s="30"/>
      <c r="O5" s="29"/>
      <c r="P5" s="30"/>
      <c r="Q5" s="31"/>
    </row>
    <row r="6" spans="3:17" ht="12.75">
      <c r="C6" s="113" t="s">
        <v>192</v>
      </c>
      <c r="D6" s="28">
        <v>5</v>
      </c>
      <c r="E6" s="216" t="s">
        <v>193</v>
      </c>
      <c r="F6" s="30"/>
      <c r="G6" s="30"/>
      <c r="H6" s="30"/>
      <c r="I6" s="30"/>
      <c r="J6" s="30"/>
      <c r="K6" s="30"/>
      <c r="L6" s="30"/>
      <c r="M6" s="30"/>
      <c r="N6" s="30"/>
      <c r="O6" s="29"/>
      <c r="P6" s="30"/>
      <c r="Q6" s="31"/>
    </row>
    <row r="7" spans="3:17" ht="12.75">
      <c r="C7" s="113" t="s">
        <v>194</v>
      </c>
      <c r="D7" s="11" t="s">
        <v>195</v>
      </c>
      <c r="E7" s="216" t="s">
        <v>196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0"/>
      <c r="Q7" s="31"/>
    </row>
    <row r="8" spans="3:17" ht="12.75">
      <c r="C8" s="113" t="s">
        <v>197</v>
      </c>
      <c r="D8" s="11">
        <v>6</v>
      </c>
      <c r="E8" s="216" t="s">
        <v>198</v>
      </c>
      <c r="F8" s="30"/>
      <c r="G8" s="30"/>
      <c r="H8" s="30"/>
      <c r="I8" s="30"/>
      <c r="J8" s="30"/>
      <c r="K8" s="30"/>
      <c r="L8" s="30"/>
      <c r="M8" s="30"/>
      <c r="N8" s="30"/>
      <c r="O8" s="29"/>
      <c r="P8" s="30"/>
      <c r="Q8" s="31"/>
    </row>
    <row r="9" spans="3:17" ht="12.75">
      <c r="C9" s="113" t="s">
        <v>199</v>
      </c>
      <c r="D9" s="28">
        <v>7</v>
      </c>
      <c r="E9" s="216" t="s">
        <v>24</v>
      </c>
      <c r="F9" s="30"/>
      <c r="G9" s="30"/>
      <c r="H9" s="30"/>
      <c r="I9" s="30"/>
      <c r="J9" s="30"/>
      <c r="K9" s="30"/>
      <c r="L9" s="30"/>
      <c r="M9" s="30"/>
      <c r="N9" s="30"/>
      <c r="O9" s="29"/>
      <c r="P9" s="30"/>
      <c r="Q9" s="31"/>
    </row>
    <row r="10" spans="3:17" ht="12.75">
      <c r="C10" s="113" t="s">
        <v>200</v>
      </c>
      <c r="D10" s="11" t="s">
        <v>56</v>
      </c>
      <c r="E10" s="216" t="s">
        <v>38</v>
      </c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1"/>
    </row>
    <row r="11" spans="3:17" ht="12.75">
      <c r="C11" s="113" t="s">
        <v>200</v>
      </c>
      <c r="D11" s="11" t="s">
        <v>57</v>
      </c>
      <c r="E11" s="216" t="s">
        <v>36</v>
      </c>
      <c r="F11" s="30"/>
      <c r="G11" s="30"/>
      <c r="H11" s="30"/>
      <c r="I11" s="30"/>
      <c r="J11" s="30"/>
      <c r="K11" s="30"/>
      <c r="L11" s="30"/>
      <c r="M11" s="30"/>
      <c r="N11" s="30"/>
      <c r="O11" s="29"/>
      <c r="P11" s="30"/>
      <c r="Q11" s="31"/>
    </row>
    <row r="12" spans="3:17" ht="12.75">
      <c r="C12" s="113" t="s">
        <v>201</v>
      </c>
      <c r="D12" s="11">
        <v>9</v>
      </c>
      <c r="E12" s="216" t="s">
        <v>202</v>
      </c>
      <c r="F12" s="30"/>
      <c r="G12" s="30"/>
      <c r="H12" s="30"/>
      <c r="I12" s="30"/>
      <c r="J12" s="30"/>
      <c r="K12" s="30"/>
      <c r="L12" s="30"/>
      <c r="M12" s="30"/>
      <c r="N12" s="30"/>
      <c r="O12" s="29"/>
      <c r="P12" s="30"/>
      <c r="Q12" s="31"/>
    </row>
    <row r="13" spans="3:17" ht="12.75">
      <c r="C13" s="113" t="s">
        <v>203</v>
      </c>
      <c r="D13" s="11">
        <v>10</v>
      </c>
      <c r="E13" s="216" t="s">
        <v>58</v>
      </c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30"/>
      <c r="Q13" s="31"/>
    </row>
    <row r="14" spans="3:17" ht="12.75">
      <c r="C14" s="113" t="s">
        <v>204</v>
      </c>
      <c r="D14" s="28">
        <v>11</v>
      </c>
      <c r="E14" s="216" t="s">
        <v>25</v>
      </c>
      <c r="F14" s="30"/>
      <c r="G14" s="30"/>
      <c r="H14" s="30"/>
      <c r="I14" s="30"/>
      <c r="J14" s="30"/>
      <c r="K14" s="30"/>
      <c r="L14" s="30"/>
      <c r="M14" s="30"/>
      <c r="N14" s="30"/>
      <c r="O14" s="29"/>
      <c r="P14" s="30"/>
      <c r="Q14" s="31"/>
    </row>
    <row r="15" spans="3:17" ht="12.75">
      <c r="C15" s="113" t="s">
        <v>205</v>
      </c>
      <c r="D15" s="28">
        <v>12</v>
      </c>
      <c r="E15" s="216" t="s">
        <v>2</v>
      </c>
      <c r="F15" s="30"/>
      <c r="G15" s="30"/>
      <c r="H15" s="30"/>
      <c r="I15" s="30"/>
      <c r="J15" s="30"/>
      <c r="K15" s="30"/>
      <c r="L15" s="30"/>
      <c r="M15" s="30"/>
      <c r="N15" s="30"/>
      <c r="O15" s="29"/>
      <c r="P15" s="30"/>
      <c r="Q15" s="31"/>
    </row>
    <row r="16" spans="3:17" ht="12.75">
      <c r="C16" s="113" t="s">
        <v>206</v>
      </c>
      <c r="D16" s="28">
        <v>13</v>
      </c>
      <c r="E16" s="217" t="s">
        <v>37</v>
      </c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0"/>
      <c r="Q16" s="31"/>
    </row>
    <row r="17" spans="3:17" ht="12.75">
      <c r="C17" s="113">
        <v>42245</v>
      </c>
      <c r="D17" s="28">
        <v>14</v>
      </c>
      <c r="E17" s="217" t="s">
        <v>207</v>
      </c>
      <c r="F17" s="30"/>
      <c r="G17" s="30"/>
      <c r="H17" s="30"/>
      <c r="I17" s="30"/>
      <c r="J17" s="30"/>
      <c r="K17" s="30"/>
      <c r="L17" s="30"/>
      <c r="M17" s="30"/>
      <c r="N17" s="30"/>
      <c r="O17" s="32"/>
      <c r="P17" s="30"/>
      <c r="Q17" s="31"/>
    </row>
    <row r="18" spans="3:17" ht="12.75">
      <c r="C18" s="113">
        <v>42246</v>
      </c>
      <c r="D18" s="28">
        <v>15</v>
      </c>
      <c r="E18" s="217" t="s">
        <v>208</v>
      </c>
      <c r="F18" s="30"/>
      <c r="G18" s="30"/>
      <c r="H18" s="30"/>
      <c r="I18" s="30"/>
      <c r="J18" s="30"/>
      <c r="K18" s="30"/>
      <c r="L18" s="30"/>
      <c r="M18" s="30"/>
      <c r="N18" s="30"/>
      <c r="O18" s="32"/>
      <c r="P18" s="30"/>
      <c r="Q18" s="31"/>
    </row>
    <row r="19" spans="3:17" ht="12.75">
      <c r="C19" s="113">
        <v>42252</v>
      </c>
      <c r="D19" s="28"/>
      <c r="E19" s="217" t="s">
        <v>209</v>
      </c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0"/>
      <c r="Q19" s="31"/>
    </row>
    <row r="20" spans="3:17" ht="13.5" thickBot="1">
      <c r="C20" s="114">
        <v>42254</v>
      </c>
      <c r="D20" s="33"/>
      <c r="E20" s="218" t="s">
        <v>210</v>
      </c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6"/>
    </row>
    <row r="21" spans="2:15" ht="13.5" thickBot="1">
      <c r="B21" s="287"/>
      <c r="C21" s="288"/>
      <c r="D21" s="289"/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0"/>
    </row>
    <row r="22" spans="2:23" ht="13.5" thickBot="1">
      <c r="B22" s="219" t="s">
        <v>0</v>
      </c>
      <c r="C22" s="70" t="s">
        <v>285</v>
      </c>
      <c r="D22" s="68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41" t="s">
        <v>22</v>
      </c>
      <c r="V22" s="41" t="s">
        <v>161</v>
      </c>
      <c r="W22" s="161" t="s">
        <v>162</v>
      </c>
    </row>
    <row r="23" spans="2:23" ht="12.75">
      <c r="B23" s="220" t="s">
        <v>128</v>
      </c>
      <c r="C23" s="67" t="s">
        <v>65</v>
      </c>
      <c r="D23" s="74">
        <v>1958</v>
      </c>
      <c r="E23" s="221">
        <v>100</v>
      </c>
      <c r="F23" s="292">
        <v>0</v>
      </c>
      <c r="G23" s="269">
        <v>80</v>
      </c>
      <c r="H23" s="262">
        <v>88</v>
      </c>
      <c r="I23" s="262">
        <v>0</v>
      </c>
      <c r="J23" s="262">
        <v>100</v>
      </c>
      <c r="K23" s="262">
        <v>110</v>
      </c>
      <c r="L23" s="262">
        <v>60</v>
      </c>
      <c r="M23" s="262">
        <v>100</v>
      </c>
      <c r="N23" s="262">
        <v>40</v>
      </c>
      <c r="O23" s="262">
        <v>88</v>
      </c>
      <c r="P23" s="262">
        <v>0</v>
      </c>
      <c r="Q23" s="262">
        <v>0</v>
      </c>
      <c r="R23" s="262">
        <v>0</v>
      </c>
      <c r="S23" s="293">
        <v>0</v>
      </c>
      <c r="T23" s="201">
        <f aca="true" t="shared" si="0" ref="T23:T69">LARGE(E23:R23,1)+LARGE(E23:R23,2)+LARGE(E23:R23,3)+LARGE(E23:R23,4)+LARGE(E23:R23,5)+LARGE(E23:R23,6)+LARGE(E23:R23,7)+S23</f>
        <v>666</v>
      </c>
      <c r="V23" s="162">
        <f>COUNTIF(E23:S23,"&gt;0")</f>
        <v>9</v>
      </c>
      <c r="W23" s="196">
        <f>T23/V23</f>
        <v>74</v>
      </c>
    </row>
    <row r="24" spans="2:23" ht="12.75">
      <c r="B24" s="225" t="s">
        <v>127</v>
      </c>
      <c r="C24" s="66" t="s">
        <v>45</v>
      </c>
      <c r="D24" s="79">
        <v>1966</v>
      </c>
      <c r="E24" s="294">
        <v>0</v>
      </c>
      <c r="F24" s="294">
        <v>0</v>
      </c>
      <c r="G24" s="310">
        <v>80</v>
      </c>
      <c r="H24" s="233">
        <v>0</v>
      </c>
      <c r="I24" s="233">
        <v>80</v>
      </c>
      <c r="J24" s="233">
        <v>0</v>
      </c>
      <c r="K24" s="233">
        <v>88</v>
      </c>
      <c r="L24" s="233">
        <v>100</v>
      </c>
      <c r="M24" s="233">
        <v>100</v>
      </c>
      <c r="N24" s="233">
        <v>100</v>
      </c>
      <c r="O24" s="233">
        <v>110</v>
      </c>
      <c r="P24" s="233">
        <v>0</v>
      </c>
      <c r="Q24" s="233">
        <v>0</v>
      </c>
      <c r="R24" s="233">
        <v>0</v>
      </c>
      <c r="S24" s="234">
        <v>0</v>
      </c>
      <c r="T24" s="203">
        <f t="shared" si="0"/>
        <v>658</v>
      </c>
      <c r="V24" s="163">
        <f>COUNTIF(E24:S24,"&gt;0")</f>
        <v>7</v>
      </c>
      <c r="W24" s="198">
        <f>T24/V24</f>
        <v>94</v>
      </c>
    </row>
    <row r="25" spans="2:23" ht="12.75">
      <c r="B25" s="225" t="s">
        <v>225</v>
      </c>
      <c r="C25" s="67" t="s">
        <v>33</v>
      </c>
      <c r="D25" s="74">
        <v>1959</v>
      </c>
      <c r="E25" s="256">
        <v>100</v>
      </c>
      <c r="F25" s="271">
        <v>60</v>
      </c>
      <c r="G25" s="271">
        <v>100</v>
      </c>
      <c r="H25" s="257">
        <v>44</v>
      </c>
      <c r="I25" s="257">
        <v>0</v>
      </c>
      <c r="J25" s="257">
        <v>80</v>
      </c>
      <c r="K25" s="257">
        <v>110</v>
      </c>
      <c r="L25" s="257">
        <v>60</v>
      </c>
      <c r="M25" s="257">
        <v>60</v>
      </c>
      <c r="N25" s="257">
        <v>60</v>
      </c>
      <c r="O25" s="257">
        <v>88</v>
      </c>
      <c r="P25" s="257">
        <v>0</v>
      </c>
      <c r="Q25" s="257">
        <v>0</v>
      </c>
      <c r="R25" s="257">
        <v>0</v>
      </c>
      <c r="S25" s="258">
        <v>0</v>
      </c>
      <c r="T25" s="203">
        <f t="shared" si="0"/>
        <v>598</v>
      </c>
      <c r="V25" s="163">
        <f aca="true" t="shared" si="1" ref="V25:V67">COUNTIF(E25:S25,"&gt;0")</f>
        <v>10</v>
      </c>
      <c r="W25" s="266">
        <f aca="true" t="shared" si="2" ref="W25:W67">T25/V25</f>
        <v>59.8</v>
      </c>
    </row>
    <row r="26" spans="2:23" ht="12.75">
      <c r="B26" s="225" t="s">
        <v>226</v>
      </c>
      <c r="C26" s="67" t="s">
        <v>130</v>
      </c>
      <c r="D26" s="74">
        <v>1960</v>
      </c>
      <c r="E26" s="226">
        <v>80</v>
      </c>
      <c r="F26" s="309">
        <v>60</v>
      </c>
      <c r="G26" s="271">
        <v>100</v>
      </c>
      <c r="H26" s="233">
        <v>66</v>
      </c>
      <c r="I26" s="233">
        <v>100</v>
      </c>
      <c r="J26" s="233">
        <v>100</v>
      </c>
      <c r="K26" s="233">
        <v>66</v>
      </c>
      <c r="L26" s="233">
        <v>60</v>
      </c>
      <c r="M26" s="233">
        <v>80</v>
      </c>
      <c r="N26" s="233">
        <v>40</v>
      </c>
      <c r="O26" s="233">
        <v>44</v>
      </c>
      <c r="P26" s="233">
        <v>0</v>
      </c>
      <c r="Q26" s="233">
        <v>0</v>
      </c>
      <c r="R26" s="233">
        <v>0</v>
      </c>
      <c r="S26" s="234">
        <v>0</v>
      </c>
      <c r="T26" s="203">
        <f t="shared" si="0"/>
        <v>592</v>
      </c>
      <c r="V26" s="163">
        <f t="shared" si="1"/>
        <v>11</v>
      </c>
      <c r="W26" s="266">
        <f t="shared" si="2"/>
        <v>53.81818181818182</v>
      </c>
    </row>
    <row r="27" spans="2:23" ht="12.75">
      <c r="B27" s="225" t="s">
        <v>227</v>
      </c>
      <c r="C27" s="67" t="s">
        <v>47</v>
      </c>
      <c r="D27" s="74">
        <v>1961</v>
      </c>
      <c r="E27" s="231">
        <v>80</v>
      </c>
      <c r="F27" s="233">
        <v>0</v>
      </c>
      <c r="G27" s="233">
        <v>0</v>
      </c>
      <c r="H27" s="233">
        <v>0</v>
      </c>
      <c r="I27" s="233">
        <v>80</v>
      </c>
      <c r="J27" s="233">
        <v>0</v>
      </c>
      <c r="K27" s="233">
        <v>88</v>
      </c>
      <c r="L27" s="233">
        <v>100</v>
      </c>
      <c r="M27" s="233">
        <v>0</v>
      </c>
      <c r="N27" s="233">
        <v>100</v>
      </c>
      <c r="O27" s="233">
        <v>110</v>
      </c>
      <c r="P27" s="233">
        <v>0</v>
      </c>
      <c r="Q27" s="233">
        <v>0</v>
      </c>
      <c r="R27" s="233">
        <v>0</v>
      </c>
      <c r="S27" s="234">
        <v>0</v>
      </c>
      <c r="T27" s="203">
        <f t="shared" si="0"/>
        <v>558</v>
      </c>
      <c r="V27" s="163">
        <f>COUNTIF(E27:S27,"&gt;0")</f>
        <v>6</v>
      </c>
      <c r="W27" s="266">
        <f>T27/V27</f>
        <v>93</v>
      </c>
    </row>
    <row r="28" spans="2:23" ht="12.75">
      <c r="B28" s="225" t="s">
        <v>224</v>
      </c>
      <c r="C28" s="67" t="s">
        <v>98</v>
      </c>
      <c r="D28" s="74">
        <v>1960</v>
      </c>
      <c r="E28" s="231">
        <v>0</v>
      </c>
      <c r="F28" s="233">
        <v>0</v>
      </c>
      <c r="G28" s="233">
        <v>60</v>
      </c>
      <c r="H28" s="233">
        <v>44</v>
      </c>
      <c r="I28" s="233">
        <v>100</v>
      </c>
      <c r="J28" s="233">
        <v>60</v>
      </c>
      <c r="K28" s="233">
        <v>44</v>
      </c>
      <c r="L28" s="233">
        <v>0</v>
      </c>
      <c r="M28" s="233">
        <v>40</v>
      </c>
      <c r="N28" s="233">
        <v>0</v>
      </c>
      <c r="O28" s="233">
        <v>44</v>
      </c>
      <c r="P28" s="233">
        <v>0</v>
      </c>
      <c r="Q28" s="233">
        <v>0</v>
      </c>
      <c r="R28" s="233">
        <v>0</v>
      </c>
      <c r="S28" s="234">
        <v>0</v>
      </c>
      <c r="T28" s="203">
        <f t="shared" si="0"/>
        <v>392</v>
      </c>
      <c r="V28" s="163">
        <f>COUNTIF(E28:S28,"&gt;0")</f>
        <v>7</v>
      </c>
      <c r="W28" s="266">
        <f>T28/V28</f>
        <v>56</v>
      </c>
    </row>
    <row r="29" spans="2:23" ht="12.75">
      <c r="B29" s="225" t="s">
        <v>228</v>
      </c>
      <c r="C29" s="67" t="s">
        <v>59</v>
      </c>
      <c r="D29" s="74">
        <v>1961</v>
      </c>
      <c r="E29" s="231">
        <v>0</v>
      </c>
      <c r="F29" s="233">
        <v>80</v>
      </c>
      <c r="G29" s="233">
        <v>0</v>
      </c>
      <c r="H29" s="233">
        <v>66</v>
      </c>
      <c r="I29" s="233">
        <v>0</v>
      </c>
      <c r="J29" s="233">
        <v>60</v>
      </c>
      <c r="K29" s="233">
        <v>44</v>
      </c>
      <c r="L29" s="233">
        <v>40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4">
        <v>0</v>
      </c>
      <c r="T29" s="203">
        <f t="shared" si="0"/>
        <v>290</v>
      </c>
      <c r="V29" s="163">
        <f t="shared" si="1"/>
        <v>5</v>
      </c>
      <c r="W29" s="266">
        <f t="shared" si="2"/>
        <v>58</v>
      </c>
    </row>
    <row r="30" spans="2:23" ht="12.75">
      <c r="B30" s="225" t="s">
        <v>229</v>
      </c>
      <c r="C30" s="67" t="s">
        <v>53</v>
      </c>
      <c r="D30" s="74">
        <v>1962</v>
      </c>
      <c r="E30" s="231">
        <v>0</v>
      </c>
      <c r="F30" s="233">
        <v>0</v>
      </c>
      <c r="G30" s="233">
        <v>0</v>
      </c>
      <c r="H30" s="233">
        <v>44</v>
      </c>
      <c r="I30" s="233">
        <v>0</v>
      </c>
      <c r="J30" s="233">
        <v>0</v>
      </c>
      <c r="K30" s="233">
        <v>44</v>
      </c>
      <c r="L30" s="233">
        <v>40</v>
      </c>
      <c r="M30" s="233">
        <v>80</v>
      </c>
      <c r="N30" s="233">
        <v>0</v>
      </c>
      <c r="O30" s="233">
        <v>44</v>
      </c>
      <c r="P30" s="233">
        <v>0</v>
      </c>
      <c r="Q30" s="233">
        <v>0</v>
      </c>
      <c r="R30" s="233">
        <v>0</v>
      </c>
      <c r="S30" s="234">
        <v>0</v>
      </c>
      <c r="T30" s="203">
        <f t="shared" si="0"/>
        <v>252</v>
      </c>
      <c r="V30" s="163">
        <f t="shared" si="1"/>
        <v>5</v>
      </c>
      <c r="W30" s="266">
        <f t="shared" si="2"/>
        <v>50.4</v>
      </c>
    </row>
    <row r="31" spans="2:23" ht="12.75">
      <c r="B31" s="225" t="s">
        <v>242</v>
      </c>
      <c r="C31" s="67" t="s">
        <v>99</v>
      </c>
      <c r="D31" s="74">
        <v>1960</v>
      </c>
      <c r="E31" s="273">
        <v>60</v>
      </c>
      <c r="F31" s="271">
        <v>60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60</v>
      </c>
      <c r="O31" s="233">
        <v>66</v>
      </c>
      <c r="P31" s="233">
        <v>0</v>
      </c>
      <c r="Q31" s="233">
        <v>0</v>
      </c>
      <c r="R31" s="233">
        <v>0</v>
      </c>
      <c r="S31" s="234">
        <v>0</v>
      </c>
      <c r="T31" s="203">
        <f t="shared" si="0"/>
        <v>246</v>
      </c>
      <c r="V31" s="163">
        <f t="shared" si="1"/>
        <v>4</v>
      </c>
      <c r="W31" s="266">
        <f t="shared" si="2"/>
        <v>61.5</v>
      </c>
    </row>
    <row r="32" spans="2:23" ht="12.75">
      <c r="B32" s="225" t="s">
        <v>243</v>
      </c>
      <c r="C32" s="67" t="s">
        <v>145</v>
      </c>
      <c r="D32" s="74">
        <v>1960</v>
      </c>
      <c r="E32" s="231">
        <v>0</v>
      </c>
      <c r="F32" s="271">
        <v>60</v>
      </c>
      <c r="G32" s="233">
        <v>0</v>
      </c>
      <c r="H32" s="233">
        <v>44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60</v>
      </c>
      <c r="O32" s="233">
        <v>66</v>
      </c>
      <c r="P32" s="233">
        <v>0</v>
      </c>
      <c r="Q32" s="233">
        <v>0</v>
      </c>
      <c r="R32" s="233">
        <v>0</v>
      </c>
      <c r="S32" s="234">
        <v>0</v>
      </c>
      <c r="T32" s="203">
        <f t="shared" si="0"/>
        <v>230</v>
      </c>
      <c r="V32" s="163">
        <f t="shared" si="1"/>
        <v>4</v>
      </c>
      <c r="W32" s="266">
        <f t="shared" si="2"/>
        <v>57.5</v>
      </c>
    </row>
    <row r="33" spans="2:23" ht="12.75">
      <c r="B33" s="225" t="s">
        <v>244</v>
      </c>
      <c r="C33" s="38" t="s">
        <v>60</v>
      </c>
      <c r="D33" s="79">
        <v>1962</v>
      </c>
      <c r="E33" s="256">
        <v>0</v>
      </c>
      <c r="F33" s="233">
        <v>80</v>
      </c>
      <c r="G33" s="233">
        <v>0</v>
      </c>
      <c r="H33" s="233">
        <v>66</v>
      </c>
      <c r="I33" s="233">
        <v>0</v>
      </c>
      <c r="J33" s="233">
        <v>60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4">
        <v>0</v>
      </c>
      <c r="T33" s="203">
        <f t="shared" si="0"/>
        <v>206</v>
      </c>
      <c r="V33" s="163">
        <f t="shared" si="1"/>
        <v>3</v>
      </c>
      <c r="W33" s="266">
        <f t="shared" si="2"/>
        <v>68.66666666666667</v>
      </c>
    </row>
    <row r="34" spans="2:23" ht="12.75">
      <c r="B34" s="225" t="s">
        <v>233</v>
      </c>
      <c r="C34" s="66" t="s">
        <v>34</v>
      </c>
      <c r="D34" s="79">
        <v>1951</v>
      </c>
      <c r="E34" s="256">
        <v>0</v>
      </c>
      <c r="F34" s="233">
        <v>0</v>
      </c>
      <c r="G34" s="233">
        <v>0</v>
      </c>
      <c r="H34" s="233"/>
      <c r="I34" s="233">
        <v>0</v>
      </c>
      <c r="J34" s="233">
        <v>80</v>
      </c>
      <c r="K34" s="233">
        <v>0</v>
      </c>
      <c r="L34" s="233">
        <v>0</v>
      </c>
      <c r="M34" s="233">
        <v>60</v>
      </c>
      <c r="N34" s="233">
        <v>60</v>
      </c>
      <c r="O34" s="233">
        <v>0</v>
      </c>
      <c r="P34" s="233">
        <v>0</v>
      </c>
      <c r="Q34" s="233">
        <v>0</v>
      </c>
      <c r="R34" s="233">
        <v>0</v>
      </c>
      <c r="S34" s="234">
        <v>0</v>
      </c>
      <c r="T34" s="203">
        <f t="shared" si="0"/>
        <v>200</v>
      </c>
      <c r="V34" s="163">
        <f t="shared" si="1"/>
        <v>3</v>
      </c>
      <c r="W34" s="266">
        <f t="shared" si="2"/>
        <v>66.66666666666667</v>
      </c>
    </row>
    <row r="35" spans="2:23" ht="12.75">
      <c r="B35" s="225" t="s">
        <v>235</v>
      </c>
      <c r="C35" s="66" t="s">
        <v>46</v>
      </c>
      <c r="D35" s="79">
        <v>1960</v>
      </c>
      <c r="E35" s="256">
        <v>60</v>
      </c>
      <c r="F35" s="233">
        <v>0</v>
      </c>
      <c r="G35" s="233">
        <v>0</v>
      </c>
      <c r="H35" s="233">
        <v>66</v>
      </c>
      <c r="I35" s="233">
        <v>60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4">
        <v>0</v>
      </c>
      <c r="T35" s="203">
        <f t="shared" si="0"/>
        <v>186</v>
      </c>
      <c r="V35" s="163">
        <f t="shared" si="1"/>
        <v>3</v>
      </c>
      <c r="W35" s="266">
        <f t="shared" si="2"/>
        <v>62</v>
      </c>
    </row>
    <row r="36" spans="2:23" ht="12.75">
      <c r="B36" s="225" t="s">
        <v>237</v>
      </c>
      <c r="C36" s="66" t="s">
        <v>245</v>
      </c>
      <c r="D36" s="79">
        <v>1958</v>
      </c>
      <c r="E36" s="256">
        <v>0</v>
      </c>
      <c r="F36" s="233">
        <v>0</v>
      </c>
      <c r="G36" s="233">
        <v>0</v>
      </c>
      <c r="H36" s="233">
        <v>88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40</v>
      </c>
      <c r="O36" s="233">
        <v>44</v>
      </c>
      <c r="P36" s="233">
        <v>0</v>
      </c>
      <c r="Q36" s="233">
        <v>0</v>
      </c>
      <c r="R36" s="233">
        <v>0</v>
      </c>
      <c r="S36" s="234">
        <v>0</v>
      </c>
      <c r="T36" s="203">
        <f t="shared" si="0"/>
        <v>172</v>
      </c>
      <c r="V36" s="163">
        <f t="shared" si="1"/>
        <v>3</v>
      </c>
      <c r="W36" s="266">
        <f t="shared" si="2"/>
        <v>57.333333333333336</v>
      </c>
    </row>
    <row r="37" spans="2:23" ht="12.75">
      <c r="B37" s="225" t="s">
        <v>259</v>
      </c>
      <c r="C37" s="71" t="s">
        <v>255</v>
      </c>
      <c r="D37" s="78">
        <v>1944</v>
      </c>
      <c r="E37" s="231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60</v>
      </c>
      <c r="N37" s="233">
        <v>0</v>
      </c>
      <c r="O37" s="233">
        <v>66</v>
      </c>
      <c r="P37" s="233">
        <v>0</v>
      </c>
      <c r="Q37" s="233">
        <v>0</v>
      </c>
      <c r="R37" s="233">
        <v>0</v>
      </c>
      <c r="S37" s="234">
        <v>0</v>
      </c>
      <c r="T37" s="203">
        <f t="shared" si="0"/>
        <v>126</v>
      </c>
      <c r="V37" s="163">
        <f t="shared" si="1"/>
        <v>2</v>
      </c>
      <c r="W37" s="266">
        <f t="shared" si="2"/>
        <v>63</v>
      </c>
    </row>
    <row r="38" spans="2:23" ht="12.75">
      <c r="B38" s="225" t="s">
        <v>273</v>
      </c>
      <c r="C38" s="66" t="s">
        <v>238</v>
      </c>
      <c r="D38" s="78">
        <v>1962</v>
      </c>
      <c r="E38" s="256">
        <v>0</v>
      </c>
      <c r="F38" s="233">
        <v>0</v>
      </c>
      <c r="G38" s="233">
        <v>0</v>
      </c>
      <c r="H38" s="233">
        <v>110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4">
        <v>0</v>
      </c>
      <c r="T38" s="203">
        <f t="shared" si="0"/>
        <v>110</v>
      </c>
      <c r="V38" s="163">
        <f t="shared" si="1"/>
        <v>1</v>
      </c>
      <c r="W38" s="266">
        <f t="shared" si="2"/>
        <v>110</v>
      </c>
    </row>
    <row r="39" spans="2:23" ht="12.75">
      <c r="B39" s="225" t="s">
        <v>273</v>
      </c>
      <c r="C39" s="311" t="s">
        <v>100</v>
      </c>
      <c r="D39" s="78">
        <v>1956</v>
      </c>
      <c r="E39" s="231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44</v>
      </c>
      <c r="L39" s="233">
        <v>0</v>
      </c>
      <c r="M39" s="233">
        <v>0</v>
      </c>
      <c r="N39" s="233">
        <v>0</v>
      </c>
      <c r="O39" s="233">
        <v>66</v>
      </c>
      <c r="P39" s="233">
        <v>0</v>
      </c>
      <c r="Q39" s="233">
        <v>0</v>
      </c>
      <c r="R39" s="233">
        <v>0</v>
      </c>
      <c r="S39" s="234">
        <v>0</v>
      </c>
      <c r="T39" s="203">
        <f t="shared" si="0"/>
        <v>110</v>
      </c>
      <c r="V39" s="163">
        <f t="shared" si="1"/>
        <v>2</v>
      </c>
      <c r="W39" s="266">
        <f t="shared" si="2"/>
        <v>55</v>
      </c>
    </row>
    <row r="40" spans="2:23" ht="12.75">
      <c r="B40" s="225" t="s">
        <v>273</v>
      </c>
      <c r="C40" s="66" t="s">
        <v>286</v>
      </c>
      <c r="D40" s="78">
        <v>1976</v>
      </c>
      <c r="E40" s="256">
        <v>0</v>
      </c>
      <c r="F40" s="233">
        <v>0</v>
      </c>
      <c r="G40" s="233">
        <v>0</v>
      </c>
      <c r="H40" s="233">
        <v>110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4">
        <v>0</v>
      </c>
      <c r="T40" s="203">
        <f t="shared" si="0"/>
        <v>110</v>
      </c>
      <c r="V40" s="163">
        <f>COUNTIF(E40:S40,"&gt;0")</f>
        <v>1</v>
      </c>
      <c r="W40" s="266">
        <f>T40/V40</f>
        <v>110</v>
      </c>
    </row>
    <row r="41" spans="2:23" ht="12.75">
      <c r="B41" s="225" t="s">
        <v>276</v>
      </c>
      <c r="C41" s="66" t="s">
        <v>211</v>
      </c>
      <c r="D41" s="78">
        <v>1979</v>
      </c>
      <c r="E41" s="231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66</v>
      </c>
      <c r="L41" s="233">
        <v>40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4">
        <v>0</v>
      </c>
      <c r="T41" s="203">
        <f t="shared" si="0"/>
        <v>106</v>
      </c>
      <c r="V41" s="163">
        <f>COUNTIF(E41:S41,"&gt;0")</f>
        <v>2</v>
      </c>
      <c r="W41" s="266">
        <f>T41/V41</f>
        <v>53</v>
      </c>
    </row>
    <row r="42" spans="2:23" ht="12.75">
      <c r="B42" s="225" t="s">
        <v>276</v>
      </c>
      <c r="C42" s="124" t="s">
        <v>215</v>
      </c>
      <c r="D42" s="79">
        <v>1973</v>
      </c>
      <c r="E42" s="231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66</v>
      </c>
      <c r="L42" s="233">
        <v>40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4">
        <v>0</v>
      </c>
      <c r="T42" s="203">
        <f t="shared" si="0"/>
        <v>106</v>
      </c>
      <c r="V42" s="163">
        <f>COUNTIF(E42:S42,"&gt;0")</f>
        <v>2</v>
      </c>
      <c r="W42" s="266">
        <f>T42/V42</f>
        <v>53</v>
      </c>
    </row>
    <row r="43" spans="2:23" ht="12.75">
      <c r="B43" s="225" t="s">
        <v>288</v>
      </c>
      <c r="C43" s="66" t="s">
        <v>115</v>
      </c>
      <c r="D43" s="79">
        <v>1964</v>
      </c>
      <c r="E43" s="256">
        <v>0</v>
      </c>
      <c r="F43" s="271">
        <v>100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4">
        <v>0</v>
      </c>
      <c r="T43" s="203">
        <f t="shared" si="0"/>
        <v>100</v>
      </c>
      <c r="V43" s="163">
        <f t="shared" si="1"/>
        <v>1</v>
      </c>
      <c r="W43" s="266">
        <f t="shared" si="2"/>
        <v>100</v>
      </c>
    </row>
    <row r="44" spans="2:23" ht="12.75">
      <c r="B44" s="225" t="s">
        <v>288</v>
      </c>
      <c r="C44" s="66" t="s">
        <v>117</v>
      </c>
      <c r="D44" s="77">
        <v>1960</v>
      </c>
      <c r="E44" s="231">
        <v>0</v>
      </c>
      <c r="F44" s="271">
        <v>100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4">
        <v>0</v>
      </c>
      <c r="T44" s="203">
        <f t="shared" si="0"/>
        <v>100</v>
      </c>
      <c r="V44" s="163">
        <f t="shared" si="1"/>
        <v>1</v>
      </c>
      <c r="W44" s="266">
        <f t="shared" si="2"/>
        <v>100</v>
      </c>
    </row>
    <row r="45" spans="2:23" ht="12.75">
      <c r="B45" s="225" t="s">
        <v>436</v>
      </c>
      <c r="C45" s="296" t="s">
        <v>63</v>
      </c>
      <c r="D45" s="77">
        <v>1957</v>
      </c>
      <c r="E45" s="231">
        <v>0</v>
      </c>
      <c r="F45" s="233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40</v>
      </c>
      <c r="N45" s="233">
        <v>0</v>
      </c>
      <c r="O45" s="233">
        <v>44</v>
      </c>
      <c r="P45" s="233">
        <v>0</v>
      </c>
      <c r="Q45" s="233">
        <v>0</v>
      </c>
      <c r="R45" s="233">
        <v>0</v>
      </c>
      <c r="S45" s="234">
        <v>0</v>
      </c>
      <c r="T45" s="203">
        <f t="shared" si="0"/>
        <v>84</v>
      </c>
      <c r="V45" s="163">
        <f>COUNTIF(E45:S45,"&gt;0")</f>
        <v>2</v>
      </c>
      <c r="W45" s="266">
        <f>T45/V45</f>
        <v>42</v>
      </c>
    </row>
    <row r="46" spans="2:23" ht="12.75">
      <c r="B46" s="225" t="s">
        <v>436</v>
      </c>
      <c r="C46" s="246" t="s">
        <v>121</v>
      </c>
      <c r="D46" s="77"/>
      <c r="E46" s="231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44</v>
      </c>
      <c r="L46" s="233">
        <v>40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4">
        <v>0</v>
      </c>
      <c r="T46" s="203">
        <f t="shared" si="0"/>
        <v>84</v>
      </c>
      <c r="V46" s="163">
        <f>COUNTIF(E46:S46,"&gt;0")</f>
        <v>2</v>
      </c>
      <c r="W46" s="266">
        <f>T46/V46</f>
        <v>42</v>
      </c>
    </row>
    <row r="47" spans="2:23" ht="12.75">
      <c r="B47" s="225" t="s">
        <v>436</v>
      </c>
      <c r="C47" s="246" t="s">
        <v>289</v>
      </c>
      <c r="D47" s="78"/>
      <c r="E47" s="231">
        <v>0</v>
      </c>
      <c r="F47" s="233">
        <v>0</v>
      </c>
      <c r="G47" s="233">
        <v>0</v>
      </c>
      <c r="H47" s="233">
        <v>0</v>
      </c>
      <c r="I47" s="233">
        <v>0</v>
      </c>
      <c r="J47" s="233">
        <v>0</v>
      </c>
      <c r="K47" s="233">
        <v>44</v>
      </c>
      <c r="L47" s="233">
        <v>40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  <c r="S47" s="234">
        <v>0</v>
      </c>
      <c r="T47" s="203">
        <f t="shared" si="0"/>
        <v>84</v>
      </c>
      <c r="V47" s="163">
        <f t="shared" si="1"/>
        <v>2</v>
      </c>
      <c r="W47" s="266">
        <f t="shared" si="2"/>
        <v>42</v>
      </c>
    </row>
    <row r="48" spans="2:23" ht="12.75">
      <c r="B48" s="225" t="s">
        <v>437</v>
      </c>
      <c r="C48" s="246" t="s">
        <v>252</v>
      </c>
      <c r="D48" s="78">
        <v>1953</v>
      </c>
      <c r="E48" s="231">
        <v>0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33">
        <v>80</v>
      </c>
      <c r="O48" s="233">
        <v>0</v>
      </c>
      <c r="P48" s="233">
        <v>0</v>
      </c>
      <c r="Q48" s="233">
        <v>0</v>
      </c>
      <c r="R48" s="233">
        <v>0</v>
      </c>
      <c r="S48" s="234">
        <v>0</v>
      </c>
      <c r="T48" s="203">
        <f t="shared" si="0"/>
        <v>80</v>
      </c>
      <c r="V48" s="163">
        <f t="shared" si="1"/>
        <v>1</v>
      </c>
      <c r="W48" s="266">
        <f t="shared" si="2"/>
        <v>80</v>
      </c>
    </row>
    <row r="49" spans="2:23" ht="12.75">
      <c r="B49" s="225" t="s">
        <v>437</v>
      </c>
      <c r="C49" s="246" t="s">
        <v>66</v>
      </c>
      <c r="D49" s="78">
        <v>1949</v>
      </c>
      <c r="E49" s="231">
        <v>0</v>
      </c>
      <c r="F49" s="233">
        <v>0</v>
      </c>
      <c r="G49" s="233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3">
        <v>0</v>
      </c>
      <c r="N49" s="233">
        <v>80</v>
      </c>
      <c r="O49" s="233">
        <v>0</v>
      </c>
      <c r="P49" s="233">
        <v>0</v>
      </c>
      <c r="Q49" s="233">
        <v>0</v>
      </c>
      <c r="R49" s="233">
        <v>0</v>
      </c>
      <c r="S49" s="234">
        <v>0</v>
      </c>
      <c r="T49" s="203">
        <f t="shared" si="0"/>
        <v>80</v>
      </c>
      <c r="V49" s="163">
        <f t="shared" si="1"/>
        <v>1</v>
      </c>
      <c r="W49" s="266">
        <f t="shared" si="2"/>
        <v>80</v>
      </c>
    </row>
    <row r="50" spans="2:23" ht="12.75">
      <c r="B50" s="225" t="s">
        <v>437</v>
      </c>
      <c r="C50" s="102" t="s">
        <v>27</v>
      </c>
      <c r="D50" s="78">
        <v>1951</v>
      </c>
      <c r="E50" s="256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80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4">
        <v>0</v>
      </c>
      <c r="T50" s="203">
        <f t="shared" si="0"/>
        <v>80</v>
      </c>
      <c r="V50" s="163">
        <f>COUNTIF(E50:S50,"&gt;0")</f>
        <v>1</v>
      </c>
      <c r="W50" s="266">
        <f>T50/V50</f>
        <v>80</v>
      </c>
    </row>
    <row r="51" spans="2:23" ht="12.75">
      <c r="B51" s="225" t="s">
        <v>437</v>
      </c>
      <c r="C51" s="102" t="s">
        <v>223</v>
      </c>
      <c r="D51" s="78">
        <v>1970</v>
      </c>
      <c r="E51" s="256">
        <v>0</v>
      </c>
      <c r="F51" s="233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80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  <c r="S51" s="234">
        <v>0</v>
      </c>
      <c r="T51" s="203">
        <f t="shared" si="0"/>
        <v>80</v>
      </c>
      <c r="V51" s="163">
        <f>COUNTIF(E51:S51,"&gt;0")</f>
        <v>1</v>
      </c>
      <c r="W51" s="266">
        <f>T51/V51</f>
        <v>80</v>
      </c>
    </row>
    <row r="52" spans="2:23" ht="12.75">
      <c r="B52" s="225" t="s">
        <v>438</v>
      </c>
      <c r="C52" s="296" t="s">
        <v>269</v>
      </c>
      <c r="D52" s="78">
        <v>1945</v>
      </c>
      <c r="E52" s="231">
        <v>0</v>
      </c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66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0</v>
      </c>
      <c r="S52" s="234">
        <v>0</v>
      </c>
      <c r="T52" s="203">
        <f t="shared" si="0"/>
        <v>66</v>
      </c>
      <c r="V52" s="163">
        <f>COUNTIF(E52:S52,"&gt;0")</f>
        <v>1</v>
      </c>
      <c r="W52" s="266">
        <f>T52/V52</f>
        <v>66</v>
      </c>
    </row>
    <row r="53" spans="2:23" ht="12.75">
      <c r="B53" s="225" t="s">
        <v>439</v>
      </c>
      <c r="C53" s="66" t="s">
        <v>240</v>
      </c>
      <c r="D53" s="78">
        <v>1962</v>
      </c>
      <c r="E53" s="231">
        <v>0</v>
      </c>
      <c r="F53" s="233">
        <v>0</v>
      </c>
      <c r="G53" s="233">
        <v>0</v>
      </c>
      <c r="H53" s="233">
        <v>0</v>
      </c>
      <c r="I53" s="233">
        <v>60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4">
        <v>0</v>
      </c>
      <c r="T53" s="203">
        <f t="shared" si="0"/>
        <v>60</v>
      </c>
      <c r="V53" s="163">
        <f t="shared" si="1"/>
        <v>1</v>
      </c>
      <c r="W53" s="266">
        <f t="shared" si="2"/>
        <v>60</v>
      </c>
    </row>
    <row r="54" spans="2:23" ht="12.75">
      <c r="B54" s="225" t="s">
        <v>439</v>
      </c>
      <c r="C54" s="66" t="s">
        <v>241</v>
      </c>
      <c r="D54" s="78">
        <v>1963</v>
      </c>
      <c r="E54" s="231">
        <v>60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4">
        <v>0</v>
      </c>
      <c r="T54" s="203">
        <f t="shared" si="0"/>
        <v>60</v>
      </c>
      <c r="V54" s="163">
        <f t="shared" si="1"/>
        <v>1</v>
      </c>
      <c r="W54" s="266">
        <f t="shared" si="2"/>
        <v>60</v>
      </c>
    </row>
    <row r="55" spans="2:23" ht="12.75">
      <c r="B55" s="225" t="s">
        <v>439</v>
      </c>
      <c r="C55" s="71" t="s">
        <v>217</v>
      </c>
      <c r="D55" s="78">
        <v>1973</v>
      </c>
      <c r="E55" s="231">
        <v>0</v>
      </c>
      <c r="F55" s="233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60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  <c r="S55" s="234">
        <v>0</v>
      </c>
      <c r="T55" s="203">
        <f t="shared" si="0"/>
        <v>60</v>
      </c>
      <c r="V55" s="163">
        <f t="shared" si="1"/>
        <v>1</v>
      </c>
      <c r="W55" s="266">
        <f t="shared" si="2"/>
        <v>60</v>
      </c>
    </row>
    <row r="56" spans="2:23" ht="12.75">
      <c r="B56" s="225" t="s">
        <v>439</v>
      </c>
      <c r="C56" s="66" t="s">
        <v>110</v>
      </c>
      <c r="D56" s="78">
        <v>1957</v>
      </c>
      <c r="E56" s="256">
        <v>0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60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4">
        <v>0</v>
      </c>
      <c r="T56" s="203">
        <f t="shared" si="0"/>
        <v>60</v>
      </c>
      <c r="V56" s="163">
        <f t="shared" si="1"/>
        <v>1</v>
      </c>
      <c r="W56" s="266">
        <f t="shared" si="2"/>
        <v>60</v>
      </c>
    </row>
    <row r="57" spans="2:23" ht="12.75">
      <c r="B57" s="225" t="s">
        <v>439</v>
      </c>
      <c r="C57" s="66" t="s">
        <v>48</v>
      </c>
      <c r="D57" s="78">
        <v>1955</v>
      </c>
      <c r="E57" s="231">
        <v>60</v>
      </c>
      <c r="F57" s="295">
        <v>0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0</v>
      </c>
      <c r="S57" s="234">
        <v>0</v>
      </c>
      <c r="T57" s="203">
        <f t="shared" si="0"/>
        <v>60</v>
      </c>
      <c r="V57" s="163">
        <f t="shared" si="1"/>
        <v>1</v>
      </c>
      <c r="W57" s="266">
        <f t="shared" si="2"/>
        <v>60</v>
      </c>
    </row>
    <row r="58" spans="2:23" ht="12.75">
      <c r="B58" s="225" t="s">
        <v>439</v>
      </c>
      <c r="C58" s="66" t="s">
        <v>52</v>
      </c>
      <c r="D58" s="78">
        <v>1958</v>
      </c>
      <c r="E58" s="231">
        <v>0</v>
      </c>
      <c r="F58" s="295">
        <v>0</v>
      </c>
      <c r="G58" s="233">
        <v>0</v>
      </c>
      <c r="H58" s="233">
        <v>0</v>
      </c>
      <c r="I58" s="233">
        <v>60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3">
        <v>0</v>
      </c>
      <c r="Q58" s="233">
        <v>0</v>
      </c>
      <c r="R58" s="233">
        <v>0</v>
      </c>
      <c r="S58" s="234">
        <v>0</v>
      </c>
      <c r="T58" s="203">
        <f t="shared" si="0"/>
        <v>60</v>
      </c>
      <c r="V58" s="163">
        <f t="shared" si="1"/>
        <v>1</v>
      </c>
      <c r="W58" s="266">
        <f t="shared" si="2"/>
        <v>60</v>
      </c>
    </row>
    <row r="59" spans="2:23" ht="12.75">
      <c r="B59" s="225" t="s">
        <v>440</v>
      </c>
      <c r="C59" s="66" t="s">
        <v>101</v>
      </c>
      <c r="D59" s="78">
        <v>1959</v>
      </c>
      <c r="E59" s="231">
        <v>0</v>
      </c>
      <c r="F59" s="295">
        <v>0</v>
      </c>
      <c r="G59" s="233">
        <v>0</v>
      </c>
      <c r="H59" s="233">
        <v>44</v>
      </c>
      <c r="I59" s="233">
        <v>0</v>
      </c>
      <c r="J59" s="233">
        <v>0</v>
      </c>
      <c r="K59" s="233">
        <v>0</v>
      </c>
      <c r="L59" s="233">
        <v>0</v>
      </c>
      <c r="M59" s="233">
        <v>0</v>
      </c>
      <c r="N59" s="233">
        <v>0</v>
      </c>
      <c r="O59" s="233">
        <v>0</v>
      </c>
      <c r="P59" s="233">
        <v>0</v>
      </c>
      <c r="Q59" s="233">
        <v>0</v>
      </c>
      <c r="R59" s="233">
        <v>0</v>
      </c>
      <c r="S59" s="234">
        <v>0</v>
      </c>
      <c r="T59" s="203">
        <f t="shared" si="0"/>
        <v>44</v>
      </c>
      <c r="V59" s="163">
        <f t="shared" si="1"/>
        <v>1</v>
      </c>
      <c r="W59" s="266">
        <f t="shared" si="2"/>
        <v>44</v>
      </c>
    </row>
    <row r="60" spans="2:23" ht="12.75">
      <c r="B60" s="225" t="s">
        <v>440</v>
      </c>
      <c r="C60" s="66" t="s">
        <v>34</v>
      </c>
      <c r="D60" s="78">
        <v>1951</v>
      </c>
      <c r="E60" s="231">
        <v>0</v>
      </c>
      <c r="F60" s="295">
        <v>0</v>
      </c>
      <c r="G60" s="233">
        <v>0</v>
      </c>
      <c r="H60" s="233">
        <v>44</v>
      </c>
      <c r="I60" s="233"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v>0</v>
      </c>
      <c r="O60" s="233">
        <v>0</v>
      </c>
      <c r="P60" s="233">
        <v>0</v>
      </c>
      <c r="Q60" s="233">
        <v>0</v>
      </c>
      <c r="R60" s="233">
        <v>0</v>
      </c>
      <c r="S60" s="234">
        <v>0</v>
      </c>
      <c r="T60" s="203">
        <f t="shared" si="0"/>
        <v>44</v>
      </c>
      <c r="V60" s="163">
        <f>COUNTIF(E60:S60,"&gt;0")</f>
        <v>1</v>
      </c>
      <c r="W60" s="266">
        <f>T60/V60</f>
        <v>44</v>
      </c>
    </row>
    <row r="61" spans="2:23" ht="12.75">
      <c r="B61" s="225" t="s">
        <v>440</v>
      </c>
      <c r="C61" s="66" t="s">
        <v>69</v>
      </c>
      <c r="D61" s="78">
        <v>1947</v>
      </c>
      <c r="E61" s="231">
        <v>0</v>
      </c>
      <c r="F61" s="295">
        <v>0</v>
      </c>
      <c r="G61" s="233">
        <v>0</v>
      </c>
      <c r="H61" s="233">
        <v>0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33">
        <v>0</v>
      </c>
      <c r="O61" s="233">
        <v>44</v>
      </c>
      <c r="P61" s="233">
        <v>0</v>
      </c>
      <c r="Q61" s="233">
        <v>0</v>
      </c>
      <c r="R61" s="233">
        <v>0</v>
      </c>
      <c r="S61" s="234">
        <v>0</v>
      </c>
      <c r="T61" s="203">
        <f t="shared" si="0"/>
        <v>44</v>
      </c>
      <c r="V61" s="163">
        <f>COUNTIF(E61:S61,"&gt;0")</f>
        <v>1</v>
      </c>
      <c r="W61" s="266">
        <f>T61/V61</f>
        <v>44</v>
      </c>
    </row>
    <row r="62" spans="2:23" ht="12.75">
      <c r="B62" s="225" t="s">
        <v>441</v>
      </c>
      <c r="C62" s="66" t="s">
        <v>212</v>
      </c>
      <c r="D62" s="78">
        <v>1977</v>
      </c>
      <c r="E62" s="231">
        <v>0</v>
      </c>
      <c r="F62" s="257">
        <v>40</v>
      </c>
      <c r="G62" s="233">
        <v>0</v>
      </c>
      <c r="H62" s="233">
        <v>0</v>
      </c>
      <c r="I62" s="233">
        <v>0</v>
      </c>
      <c r="J62" s="233">
        <v>0</v>
      </c>
      <c r="K62" s="233">
        <v>0</v>
      </c>
      <c r="L62" s="233">
        <v>0</v>
      </c>
      <c r="M62" s="233">
        <v>0</v>
      </c>
      <c r="N62" s="233">
        <v>0</v>
      </c>
      <c r="O62" s="233">
        <v>0</v>
      </c>
      <c r="P62" s="233">
        <v>0</v>
      </c>
      <c r="Q62" s="233">
        <v>0</v>
      </c>
      <c r="R62" s="233">
        <v>0</v>
      </c>
      <c r="S62" s="234">
        <v>0</v>
      </c>
      <c r="T62" s="203">
        <f t="shared" si="0"/>
        <v>40</v>
      </c>
      <c r="V62" s="163">
        <f t="shared" si="1"/>
        <v>1</v>
      </c>
      <c r="W62" s="266">
        <f t="shared" si="2"/>
        <v>40</v>
      </c>
    </row>
    <row r="63" spans="2:23" ht="12.75">
      <c r="B63" s="225" t="s">
        <v>441</v>
      </c>
      <c r="C63" s="66" t="s">
        <v>109</v>
      </c>
      <c r="D63" s="79">
        <v>1962</v>
      </c>
      <c r="E63" s="231">
        <v>0</v>
      </c>
      <c r="F63" s="228">
        <v>40</v>
      </c>
      <c r="G63" s="233">
        <v>0</v>
      </c>
      <c r="H63" s="233"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  <c r="N63" s="233">
        <v>0</v>
      </c>
      <c r="O63" s="233">
        <v>0</v>
      </c>
      <c r="P63" s="233">
        <v>0</v>
      </c>
      <c r="Q63" s="233">
        <v>0</v>
      </c>
      <c r="R63" s="233">
        <v>0</v>
      </c>
      <c r="S63" s="234">
        <v>0</v>
      </c>
      <c r="T63" s="203">
        <f t="shared" si="0"/>
        <v>40</v>
      </c>
      <c r="V63" s="163">
        <f t="shared" si="1"/>
        <v>1</v>
      </c>
      <c r="W63" s="266">
        <f t="shared" si="2"/>
        <v>40</v>
      </c>
    </row>
    <row r="64" spans="2:23" ht="12.75">
      <c r="B64" s="225" t="s">
        <v>441</v>
      </c>
      <c r="C64" s="66" t="s">
        <v>221</v>
      </c>
      <c r="D64" s="78">
        <v>1969</v>
      </c>
      <c r="E64" s="231">
        <v>0</v>
      </c>
      <c r="F64" s="228">
        <v>40</v>
      </c>
      <c r="G64" s="233">
        <v>0</v>
      </c>
      <c r="H64" s="233">
        <v>0</v>
      </c>
      <c r="I64" s="233">
        <v>0</v>
      </c>
      <c r="J64" s="233">
        <v>0</v>
      </c>
      <c r="K64" s="233">
        <v>0</v>
      </c>
      <c r="L64" s="233">
        <v>0</v>
      </c>
      <c r="M64" s="233">
        <v>0</v>
      </c>
      <c r="N64" s="233">
        <v>0</v>
      </c>
      <c r="O64" s="233">
        <v>0</v>
      </c>
      <c r="P64" s="233">
        <v>0</v>
      </c>
      <c r="Q64" s="233">
        <v>0</v>
      </c>
      <c r="R64" s="233">
        <v>0</v>
      </c>
      <c r="S64" s="234">
        <v>0</v>
      </c>
      <c r="T64" s="203">
        <f t="shared" si="0"/>
        <v>40</v>
      </c>
      <c r="V64" s="163">
        <f t="shared" si="1"/>
        <v>1</v>
      </c>
      <c r="W64" s="266">
        <f t="shared" si="2"/>
        <v>40</v>
      </c>
    </row>
    <row r="65" spans="2:23" ht="12.75">
      <c r="B65" s="225" t="s">
        <v>441</v>
      </c>
      <c r="C65" s="66" t="s">
        <v>144</v>
      </c>
      <c r="D65" s="78">
        <v>1966</v>
      </c>
      <c r="E65" s="231">
        <v>0</v>
      </c>
      <c r="F65" s="295">
        <v>0</v>
      </c>
      <c r="G65" s="233">
        <v>0</v>
      </c>
      <c r="H65" s="233">
        <v>0</v>
      </c>
      <c r="I65" s="233">
        <v>0</v>
      </c>
      <c r="J65" s="233">
        <v>0</v>
      </c>
      <c r="K65" s="233">
        <v>0</v>
      </c>
      <c r="L65" s="233">
        <v>0</v>
      </c>
      <c r="M65" s="233">
        <v>0</v>
      </c>
      <c r="N65" s="233">
        <v>40</v>
      </c>
      <c r="O65" s="233">
        <v>0</v>
      </c>
      <c r="P65" s="233">
        <v>0</v>
      </c>
      <c r="Q65" s="233">
        <v>0</v>
      </c>
      <c r="R65" s="233">
        <v>0</v>
      </c>
      <c r="S65" s="234">
        <v>0</v>
      </c>
      <c r="T65" s="203">
        <f t="shared" si="0"/>
        <v>40</v>
      </c>
      <c r="V65" s="163">
        <f t="shared" si="1"/>
        <v>1</v>
      </c>
      <c r="W65" s="266">
        <f t="shared" si="2"/>
        <v>40</v>
      </c>
    </row>
    <row r="66" spans="2:23" ht="12.75">
      <c r="B66" s="225" t="s">
        <v>441</v>
      </c>
      <c r="C66" s="66" t="s">
        <v>214</v>
      </c>
      <c r="D66" s="78">
        <v>1977</v>
      </c>
      <c r="E66" s="231">
        <v>0</v>
      </c>
      <c r="F66" s="228">
        <v>40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v>0</v>
      </c>
      <c r="O66" s="233">
        <v>0</v>
      </c>
      <c r="P66" s="233">
        <v>0</v>
      </c>
      <c r="Q66" s="233">
        <v>0</v>
      </c>
      <c r="R66" s="233">
        <v>0</v>
      </c>
      <c r="S66" s="234">
        <v>0</v>
      </c>
      <c r="T66" s="203">
        <f t="shared" si="0"/>
        <v>40</v>
      </c>
      <c r="V66" s="163">
        <f t="shared" si="1"/>
        <v>1</v>
      </c>
      <c r="W66" s="266">
        <f t="shared" si="2"/>
        <v>40</v>
      </c>
    </row>
    <row r="67" spans="2:23" ht="12.75">
      <c r="B67" s="225" t="s">
        <v>441</v>
      </c>
      <c r="C67" s="66" t="s">
        <v>213</v>
      </c>
      <c r="D67" s="78">
        <v>1977</v>
      </c>
      <c r="E67" s="231">
        <v>0</v>
      </c>
      <c r="F67" s="228">
        <v>40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233">
        <v>0</v>
      </c>
      <c r="O67" s="233">
        <v>0</v>
      </c>
      <c r="P67" s="233">
        <v>0</v>
      </c>
      <c r="Q67" s="233">
        <v>0</v>
      </c>
      <c r="R67" s="233">
        <v>0</v>
      </c>
      <c r="S67" s="234">
        <v>0</v>
      </c>
      <c r="T67" s="203">
        <f t="shared" si="0"/>
        <v>40</v>
      </c>
      <c r="V67" s="163">
        <f t="shared" si="1"/>
        <v>1</v>
      </c>
      <c r="W67" s="266">
        <f t="shared" si="2"/>
        <v>40</v>
      </c>
    </row>
    <row r="68" spans="2:23" ht="12.75">
      <c r="B68" s="225" t="s">
        <v>441</v>
      </c>
      <c r="C68" s="66" t="s">
        <v>218</v>
      </c>
      <c r="D68" s="78">
        <v>1973</v>
      </c>
      <c r="E68" s="231">
        <v>0</v>
      </c>
      <c r="F68" s="228">
        <v>40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33">
        <v>0</v>
      </c>
      <c r="O68" s="233">
        <v>0</v>
      </c>
      <c r="P68" s="233">
        <v>0</v>
      </c>
      <c r="Q68" s="233">
        <v>0</v>
      </c>
      <c r="R68" s="233">
        <v>0</v>
      </c>
      <c r="S68" s="234">
        <v>0</v>
      </c>
      <c r="T68" s="203">
        <f t="shared" si="0"/>
        <v>40</v>
      </c>
      <c r="V68" s="163">
        <f>COUNTIF(E68:S68,"&gt;0")</f>
        <v>1</v>
      </c>
      <c r="W68" s="266">
        <f>T68/V68</f>
        <v>40</v>
      </c>
    </row>
    <row r="69" spans="2:23" ht="13.5" thickBot="1">
      <c r="B69" s="250" t="s">
        <v>441</v>
      </c>
      <c r="C69" s="65" t="s">
        <v>116</v>
      </c>
      <c r="D69" s="97">
        <v>1960</v>
      </c>
      <c r="E69" s="236">
        <v>0</v>
      </c>
      <c r="F69" s="237">
        <v>40</v>
      </c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9">
        <v>0</v>
      </c>
      <c r="T69" s="240">
        <f t="shared" si="0"/>
        <v>40</v>
      </c>
      <c r="V69" s="165">
        <f>COUNTIF(E69:S69,"&gt;0")</f>
        <v>1</v>
      </c>
      <c r="W69" s="241">
        <f>T69/V69</f>
        <v>40</v>
      </c>
    </row>
    <row r="70" ht="13.5" thickBot="1"/>
    <row r="71" spans="2:23" ht="13.5" thickBot="1">
      <c r="B71" s="219" t="s">
        <v>0</v>
      </c>
      <c r="C71" s="70" t="s">
        <v>29</v>
      </c>
      <c r="D71" s="68" t="s">
        <v>23</v>
      </c>
      <c r="E71" s="4">
        <v>1</v>
      </c>
      <c r="F71" s="5">
        <v>2</v>
      </c>
      <c r="G71" s="5">
        <v>3</v>
      </c>
      <c r="H71" s="5">
        <v>4</v>
      </c>
      <c r="I71" s="5">
        <v>5</v>
      </c>
      <c r="J71" s="5">
        <v>6</v>
      </c>
      <c r="K71" s="5">
        <v>7</v>
      </c>
      <c r="L71" s="37">
        <v>8</v>
      </c>
      <c r="M71" s="5">
        <v>9</v>
      </c>
      <c r="N71" s="5">
        <v>10</v>
      </c>
      <c r="O71" s="5">
        <v>11</v>
      </c>
      <c r="P71" s="5">
        <v>12</v>
      </c>
      <c r="Q71" s="5">
        <v>13</v>
      </c>
      <c r="R71" s="5">
        <v>14</v>
      </c>
      <c r="S71" s="5">
        <v>15</v>
      </c>
      <c r="T71" s="41" t="s">
        <v>22</v>
      </c>
      <c r="V71" s="41" t="s">
        <v>161</v>
      </c>
      <c r="W71" s="161" t="s">
        <v>162</v>
      </c>
    </row>
    <row r="72" spans="2:23" ht="12.75">
      <c r="B72" s="220" t="s">
        <v>128</v>
      </c>
      <c r="C72" s="66" t="s">
        <v>68</v>
      </c>
      <c r="D72" s="79">
        <v>1946</v>
      </c>
      <c r="E72" s="221">
        <v>100</v>
      </c>
      <c r="F72" s="223">
        <v>100</v>
      </c>
      <c r="G72" s="269">
        <v>100</v>
      </c>
      <c r="H72" s="223">
        <v>0</v>
      </c>
      <c r="I72" s="223">
        <v>100</v>
      </c>
      <c r="J72" s="223">
        <v>0</v>
      </c>
      <c r="K72" s="223">
        <v>110</v>
      </c>
      <c r="L72" s="223">
        <v>100</v>
      </c>
      <c r="M72" s="223">
        <v>60</v>
      </c>
      <c r="N72" s="223">
        <v>0</v>
      </c>
      <c r="O72" s="223">
        <v>110</v>
      </c>
      <c r="P72" s="223">
        <v>0</v>
      </c>
      <c r="Q72" s="223">
        <v>0</v>
      </c>
      <c r="R72" s="223">
        <v>0</v>
      </c>
      <c r="S72" s="297">
        <v>0</v>
      </c>
      <c r="T72" s="201">
        <f aca="true" t="shared" si="3" ref="T72:T90">LARGE(E72:R72,1)+LARGE(E72:R72,2)+LARGE(E72:R72,3)+LARGE(E72:R72,4)+LARGE(E72:R72,5)+LARGE(E72:R72,6)+LARGE(E72:R72,7)+S72</f>
        <v>720</v>
      </c>
      <c r="V72" s="162">
        <f aca="true" t="shared" si="4" ref="V72:V90">COUNTIF(E72:S72,"&gt;0")</f>
        <v>8</v>
      </c>
      <c r="W72" s="196">
        <f aca="true" t="shared" si="5" ref="W72:W90">T72/V72</f>
        <v>90</v>
      </c>
    </row>
    <row r="73" spans="2:23" ht="12.75">
      <c r="B73" s="225" t="s">
        <v>127</v>
      </c>
      <c r="C73" s="66" t="s">
        <v>69</v>
      </c>
      <c r="D73" s="78">
        <v>1947</v>
      </c>
      <c r="E73" s="226">
        <v>80</v>
      </c>
      <c r="F73" s="233">
        <v>0</v>
      </c>
      <c r="G73" s="270">
        <v>80</v>
      </c>
      <c r="H73" s="233">
        <v>66</v>
      </c>
      <c r="I73" s="233">
        <v>60</v>
      </c>
      <c r="J73" s="233">
        <v>100</v>
      </c>
      <c r="K73" s="233">
        <v>66</v>
      </c>
      <c r="L73" s="233">
        <v>0</v>
      </c>
      <c r="M73" s="233">
        <v>80</v>
      </c>
      <c r="N73" s="233">
        <v>0</v>
      </c>
      <c r="O73" s="233">
        <v>0</v>
      </c>
      <c r="P73" s="233">
        <v>0</v>
      </c>
      <c r="Q73" s="233">
        <v>0</v>
      </c>
      <c r="R73" s="233">
        <v>0</v>
      </c>
      <c r="S73" s="234">
        <v>0</v>
      </c>
      <c r="T73" s="203">
        <f t="shared" si="3"/>
        <v>532</v>
      </c>
      <c r="V73" s="163">
        <f t="shared" si="4"/>
        <v>7</v>
      </c>
      <c r="W73" s="198">
        <f t="shared" si="5"/>
        <v>76</v>
      </c>
    </row>
    <row r="74" spans="2:23" ht="12.75">
      <c r="B74" s="225" t="s">
        <v>225</v>
      </c>
      <c r="C74" s="66" t="s">
        <v>252</v>
      </c>
      <c r="D74" s="78">
        <v>1953</v>
      </c>
      <c r="E74" s="231">
        <v>0</v>
      </c>
      <c r="F74" s="233">
        <v>100</v>
      </c>
      <c r="G74" s="233">
        <v>0</v>
      </c>
      <c r="H74" s="233">
        <v>0</v>
      </c>
      <c r="I74" s="233">
        <v>100</v>
      </c>
      <c r="J74" s="233">
        <v>0</v>
      </c>
      <c r="K74" s="233">
        <v>110</v>
      </c>
      <c r="L74" s="233">
        <v>100</v>
      </c>
      <c r="M74" s="233">
        <v>80</v>
      </c>
      <c r="N74" s="233">
        <v>0</v>
      </c>
      <c r="O74" s="233">
        <v>110</v>
      </c>
      <c r="P74" s="233">
        <v>0</v>
      </c>
      <c r="Q74" s="233">
        <v>0</v>
      </c>
      <c r="R74" s="233">
        <v>0</v>
      </c>
      <c r="S74" s="234">
        <v>0</v>
      </c>
      <c r="T74" s="203">
        <f t="shared" si="3"/>
        <v>600</v>
      </c>
      <c r="V74" s="163">
        <f t="shared" si="4"/>
        <v>6</v>
      </c>
      <c r="W74" s="266">
        <f t="shared" si="5"/>
        <v>100</v>
      </c>
    </row>
    <row r="75" spans="2:23" ht="12.75">
      <c r="B75" s="230" t="s">
        <v>226</v>
      </c>
      <c r="C75" s="103" t="s">
        <v>261</v>
      </c>
      <c r="D75" s="78">
        <v>1949</v>
      </c>
      <c r="E75" s="231">
        <v>0</v>
      </c>
      <c r="F75" s="233">
        <v>0</v>
      </c>
      <c r="G75" s="233">
        <v>0</v>
      </c>
      <c r="H75" s="233">
        <v>0</v>
      </c>
      <c r="I75" s="233">
        <v>80</v>
      </c>
      <c r="J75" s="233">
        <v>80</v>
      </c>
      <c r="K75" s="233">
        <v>88</v>
      </c>
      <c r="L75" s="233">
        <v>80</v>
      </c>
      <c r="M75" s="233">
        <v>100</v>
      </c>
      <c r="N75" s="233">
        <v>0</v>
      </c>
      <c r="O75" s="233">
        <v>88</v>
      </c>
      <c r="P75" s="233">
        <v>0</v>
      </c>
      <c r="Q75" s="233">
        <v>0</v>
      </c>
      <c r="R75" s="233">
        <v>0</v>
      </c>
      <c r="S75" s="234">
        <v>0</v>
      </c>
      <c r="T75" s="203">
        <f t="shared" si="3"/>
        <v>516</v>
      </c>
      <c r="V75" s="163">
        <f t="shared" si="4"/>
        <v>6</v>
      </c>
      <c r="W75" s="266">
        <f t="shared" si="5"/>
        <v>86</v>
      </c>
    </row>
    <row r="76" spans="2:23" ht="12.75">
      <c r="B76" s="230" t="s">
        <v>227</v>
      </c>
      <c r="C76" s="103" t="s">
        <v>260</v>
      </c>
      <c r="D76" s="78">
        <v>1949</v>
      </c>
      <c r="E76" s="231">
        <v>0</v>
      </c>
      <c r="F76" s="233">
        <v>0</v>
      </c>
      <c r="G76" s="233">
        <v>0</v>
      </c>
      <c r="H76" s="233">
        <v>0</v>
      </c>
      <c r="I76" s="233">
        <v>80</v>
      </c>
      <c r="J76" s="233">
        <v>80</v>
      </c>
      <c r="K76" s="233">
        <v>88</v>
      </c>
      <c r="L76" s="233">
        <v>80</v>
      </c>
      <c r="M76" s="233">
        <v>100</v>
      </c>
      <c r="N76" s="233">
        <v>0</v>
      </c>
      <c r="O76" s="233">
        <v>0</v>
      </c>
      <c r="P76" s="233">
        <v>0</v>
      </c>
      <c r="Q76" s="233">
        <v>0</v>
      </c>
      <c r="R76" s="233">
        <v>0</v>
      </c>
      <c r="S76" s="234">
        <v>0</v>
      </c>
      <c r="T76" s="203">
        <f t="shared" si="3"/>
        <v>428</v>
      </c>
      <c r="V76" s="163">
        <f t="shared" si="4"/>
        <v>5</v>
      </c>
      <c r="W76" s="266">
        <f t="shared" si="5"/>
        <v>85.6</v>
      </c>
    </row>
    <row r="77" spans="2:23" ht="12.75">
      <c r="B77" s="225" t="s">
        <v>224</v>
      </c>
      <c r="C77" s="103" t="s">
        <v>10</v>
      </c>
      <c r="D77" s="78">
        <v>1952</v>
      </c>
      <c r="E77" s="256">
        <v>80</v>
      </c>
      <c r="F77" s="233">
        <v>0</v>
      </c>
      <c r="G77" s="271">
        <v>80</v>
      </c>
      <c r="H77" s="233">
        <v>66</v>
      </c>
      <c r="I77" s="233">
        <v>60</v>
      </c>
      <c r="J77" s="233">
        <v>0</v>
      </c>
      <c r="K77" s="233">
        <v>0</v>
      </c>
      <c r="L77" s="233">
        <v>60</v>
      </c>
      <c r="M77" s="233">
        <v>0</v>
      </c>
      <c r="N77" s="233">
        <v>0</v>
      </c>
      <c r="O77" s="233">
        <v>0</v>
      </c>
      <c r="P77" s="233">
        <v>0</v>
      </c>
      <c r="Q77" s="233">
        <v>0</v>
      </c>
      <c r="R77" s="233">
        <v>0</v>
      </c>
      <c r="S77" s="234">
        <v>0</v>
      </c>
      <c r="T77" s="203">
        <f t="shared" si="3"/>
        <v>346</v>
      </c>
      <c r="V77" s="163">
        <f>COUNTIF(E77:S77,"&gt;0")</f>
        <v>5</v>
      </c>
      <c r="W77" s="266">
        <f>T77/V77</f>
        <v>69.2</v>
      </c>
    </row>
    <row r="78" spans="2:23" ht="12.75">
      <c r="B78" s="225" t="s">
        <v>228</v>
      </c>
      <c r="C78" s="103" t="s">
        <v>66</v>
      </c>
      <c r="D78" s="78">
        <v>1949</v>
      </c>
      <c r="E78" s="256">
        <v>100</v>
      </c>
      <c r="F78" s="298">
        <v>0</v>
      </c>
      <c r="G78" s="257">
        <v>0</v>
      </c>
      <c r="H78" s="257">
        <v>0</v>
      </c>
      <c r="I78" s="257">
        <v>0</v>
      </c>
      <c r="J78" s="257">
        <v>100</v>
      </c>
      <c r="K78" s="257">
        <v>0</v>
      </c>
      <c r="L78" s="257">
        <v>0</v>
      </c>
      <c r="M78" s="257">
        <v>0</v>
      </c>
      <c r="N78" s="257">
        <v>0</v>
      </c>
      <c r="O78" s="257">
        <v>0</v>
      </c>
      <c r="P78" s="257">
        <v>0</v>
      </c>
      <c r="Q78" s="257">
        <v>0</v>
      </c>
      <c r="R78" s="257">
        <v>0</v>
      </c>
      <c r="S78" s="258">
        <v>0</v>
      </c>
      <c r="T78" s="203">
        <f t="shared" si="3"/>
        <v>200</v>
      </c>
      <c r="V78" s="163">
        <f>COUNTIF(E78:S78,"&gt;0")</f>
        <v>2</v>
      </c>
      <c r="W78" s="266">
        <f>T78/V78</f>
        <v>100</v>
      </c>
    </row>
    <row r="79" spans="2:23" ht="12.75">
      <c r="B79" s="225" t="s">
        <v>229</v>
      </c>
      <c r="C79" s="103" t="s">
        <v>78</v>
      </c>
      <c r="D79" s="78">
        <v>1947</v>
      </c>
      <c r="E79" s="231">
        <v>0</v>
      </c>
      <c r="F79" s="233">
        <v>0</v>
      </c>
      <c r="G79" s="233">
        <v>0</v>
      </c>
      <c r="H79" s="233">
        <v>88</v>
      </c>
      <c r="I79" s="233">
        <v>0</v>
      </c>
      <c r="J79" s="233">
        <v>0</v>
      </c>
      <c r="K79" s="233">
        <v>0</v>
      </c>
      <c r="L79" s="233">
        <v>60</v>
      </c>
      <c r="M79" s="233">
        <v>0</v>
      </c>
      <c r="N79" s="233">
        <v>0</v>
      </c>
      <c r="O79" s="233">
        <v>0</v>
      </c>
      <c r="P79" s="233">
        <v>0</v>
      </c>
      <c r="Q79" s="233">
        <v>0</v>
      </c>
      <c r="R79" s="233">
        <v>0</v>
      </c>
      <c r="S79" s="234">
        <v>0</v>
      </c>
      <c r="T79" s="203">
        <f t="shared" si="3"/>
        <v>148</v>
      </c>
      <c r="V79" s="163">
        <f>COUNTIF(E79:S79,"&gt;0")</f>
        <v>2</v>
      </c>
      <c r="W79" s="266">
        <f>T79/V79</f>
        <v>74</v>
      </c>
    </row>
    <row r="80" spans="2:23" ht="12.75">
      <c r="B80" s="225" t="s">
        <v>253</v>
      </c>
      <c r="C80" s="103" t="s">
        <v>257</v>
      </c>
      <c r="D80" s="78">
        <v>1951</v>
      </c>
      <c r="E80" s="231">
        <v>0</v>
      </c>
      <c r="F80" s="233">
        <v>0</v>
      </c>
      <c r="G80" s="233">
        <v>0</v>
      </c>
      <c r="H80" s="233">
        <v>110</v>
      </c>
      <c r="I80" s="233">
        <v>0</v>
      </c>
      <c r="J80" s="233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3">
        <v>0</v>
      </c>
      <c r="Q80" s="233">
        <v>0</v>
      </c>
      <c r="R80" s="233">
        <v>0</v>
      </c>
      <c r="S80" s="234">
        <v>0</v>
      </c>
      <c r="T80" s="203">
        <f t="shared" si="3"/>
        <v>110</v>
      </c>
      <c r="V80" s="163">
        <f t="shared" si="4"/>
        <v>1</v>
      </c>
      <c r="W80" s="266">
        <f t="shared" si="5"/>
        <v>110</v>
      </c>
    </row>
    <row r="81" spans="2:23" ht="12.75">
      <c r="B81" s="225" t="s">
        <v>253</v>
      </c>
      <c r="C81" s="103" t="s">
        <v>76</v>
      </c>
      <c r="D81" s="78">
        <v>1946</v>
      </c>
      <c r="E81" s="231">
        <v>0</v>
      </c>
      <c r="F81" s="233">
        <v>0</v>
      </c>
      <c r="G81" s="233">
        <v>0</v>
      </c>
      <c r="H81" s="233">
        <v>110</v>
      </c>
      <c r="I81" s="233">
        <v>0</v>
      </c>
      <c r="J81" s="233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3">
        <v>0</v>
      </c>
      <c r="R81" s="233">
        <v>0</v>
      </c>
      <c r="S81" s="234">
        <v>0</v>
      </c>
      <c r="T81" s="203">
        <f t="shared" si="3"/>
        <v>110</v>
      </c>
      <c r="V81" s="163">
        <f t="shared" si="4"/>
        <v>1</v>
      </c>
      <c r="W81" s="266">
        <f t="shared" si="5"/>
        <v>110</v>
      </c>
    </row>
    <row r="82" spans="2:23" ht="12.75">
      <c r="B82" s="225" t="s">
        <v>244</v>
      </c>
      <c r="C82" s="299" t="s">
        <v>271</v>
      </c>
      <c r="D82" s="78">
        <v>1945</v>
      </c>
      <c r="E82" s="231">
        <v>0</v>
      </c>
      <c r="F82" s="233">
        <v>0</v>
      </c>
      <c r="G82" s="233">
        <v>0</v>
      </c>
      <c r="H82" s="233">
        <v>0</v>
      </c>
      <c r="I82" s="233">
        <v>0</v>
      </c>
      <c r="J82" s="233">
        <v>0</v>
      </c>
      <c r="K82" s="233"/>
      <c r="L82" s="233">
        <v>40</v>
      </c>
      <c r="M82" s="233">
        <v>60</v>
      </c>
      <c r="N82" s="233">
        <v>0</v>
      </c>
      <c r="O82" s="233">
        <v>88</v>
      </c>
      <c r="P82" s="233">
        <v>0</v>
      </c>
      <c r="Q82" s="233">
        <v>0</v>
      </c>
      <c r="R82" s="233">
        <v>0</v>
      </c>
      <c r="S82" s="234">
        <v>0</v>
      </c>
      <c r="T82" s="203">
        <f t="shared" si="3"/>
        <v>188</v>
      </c>
      <c r="V82" s="163">
        <f t="shared" si="4"/>
        <v>3</v>
      </c>
      <c r="W82" s="266">
        <f t="shared" si="5"/>
        <v>62.666666666666664</v>
      </c>
    </row>
    <row r="83" spans="2:23" ht="12.75">
      <c r="B83" s="225" t="s">
        <v>233</v>
      </c>
      <c r="C83" s="98" t="s">
        <v>264</v>
      </c>
      <c r="D83" s="119">
        <v>1947</v>
      </c>
      <c r="E83" s="231">
        <v>0</v>
      </c>
      <c r="F83" s="233">
        <v>0</v>
      </c>
      <c r="G83" s="233">
        <v>100</v>
      </c>
      <c r="H83" s="233">
        <v>0</v>
      </c>
      <c r="I83" s="233">
        <v>0</v>
      </c>
      <c r="J83" s="233">
        <v>0</v>
      </c>
      <c r="K83" s="233">
        <v>0</v>
      </c>
      <c r="L83" s="233">
        <v>0</v>
      </c>
      <c r="M83" s="233">
        <v>0</v>
      </c>
      <c r="N83" s="233">
        <v>0</v>
      </c>
      <c r="O83" s="233">
        <v>0</v>
      </c>
      <c r="P83" s="233">
        <v>0</v>
      </c>
      <c r="Q83" s="233">
        <v>0</v>
      </c>
      <c r="R83" s="233">
        <v>0</v>
      </c>
      <c r="S83" s="234">
        <v>0</v>
      </c>
      <c r="T83" s="203">
        <f t="shared" si="3"/>
        <v>100</v>
      </c>
      <c r="V83" s="163">
        <f t="shared" si="4"/>
        <v>1</v>
      </c>
      <c r="W83" s="266">
        <f t="shared" si="5"/>
        <v>100</v>
      </c>
    </row>
    <row r="84" spans="2:23" ht="12.75">
      <c r="B84" s="225" t="s">
        <v>235</v>
      </c>
      <c r="C84" s="121" t="s">
        <v>26</v>
      </c>
      <c r="D84" s="119">
        <v>1950</v>
      </c>
      <c r="E84" s="231">
        <v>0</v>
      </c>
      <c r="F84" s="233">
        <v>0</v>
      </c>
      <c r="G84" s="233">
        <v>0</v>
      </c>
      <c r="H84" s="233">
        <v>88</v>
      </c>
      <c r="I84" s="233">
        <v>0</v>
      </c>
      <c r="J84" s="233">
        <v>0</v>
      </c>
      <c r="K84" s="233">
        <v>0</v>
      </c>
      <c r="L84" s="233">
        <v>0</v>
      </c>
      <c r="M84" s="233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  <c r="S84" s="234">
        <v>0</v>
      </c>
      <c r="T84" s="203">
        <f t="shared" si="3"/>
        <v>88</v>
      </c>
      <c r="V84" s="163">
        <f>COUNTIF(E84:S84,"&gt;0")</f>
        <v>1</v>
      </c>
      <c r="W84" s="266">
        <f>T84/V84</f>
        <v>88</v>
      </c>
    </row>
    <row r="85" spans="2:23" ht="12.75">
      <c r="B85" s="225" t="s">
        <v>442</v>
      </c>
      <c r="C85" s="121" t="s">
        <v>42</v>
      </c>
      <c r="D85" s="119">
        <v>1946</v>
      </c>
      <c r="E85" s="231">
        <v>0</v>
      </c>
      <c r="F85" s="233">
        <v>0</v>
      </c>
      <c r="G85" s="233">
        <v>0</v>
      </c>
      <c r="H85" s="233">
        <v>0</v>
      </c>
      <c r="I85" s="233">
        <v>0</v>
      </c>
      <c r="J85" s="233">
        <v>0</v>
      </c>
      <c r="K85" s="233">
        <v>0</v>
      </c>
      <c r="L85" s="233">
        <v>0</v>
      </c>
      <c r="M85" s="233">
        <v>0</v>
      </c>
      <c r="N85" s="233">
        <v>0</v>
      </c>
      <c r="O85" s="233">
        <v>66</v>
      </c>
      <c r="P85" s="233">
        <v>0</v>
      </c>
      <c r="Q85" s="233">
        <v>0</v>
      </c>
      <c r="R85" s="233">
        <v>0</v>
      </c>
      <c r="S85" s="234">
        <v>0</v>
      </c>
      <c r="T85" s="203">
        <f>LARGE(E85:R85,1)+LARGE(E85:R85,2)+LARGE(E85:R85,3)+LARGE(E85:R85,4)+LARGE(E85:R85,5)+LARGE(E85:R85,6)+LARGE(E85:R85,7)+S85</f>
        <v>66</v>
      </c>
      <c r="V85" s="163">
        <f>COUNTIF(E85:S85,"&gt;0")</f>
        <v>1</v>
      </c>
      <c r="W85" s="266">
        <f>T85/V85</f>
        <v>66</v>
      </c>
    </row>
    <row r="86" spans="2:23" ht="12.75">
      <c r="B86" s="225" t="s">
        <v>442</v>
      </c>
      <c r="C86" s="121" t="s">
        <v>299</v>
      </c>
      <c r="D86" s="119">
        <v>1946</v>
      </c>
      <c r="E86" s="231">
        <v>0</v>
      </c>
      <c r="F86" s="233">
        <v>0</v>
      </c>
      <c r="G86" s="233">
        <v>0</v>
      </c>
      <c r="H86" s="233">
        <v>0</v>
      </c>
      <c r="I86" s="233">
        <v>0</v>
      </c>
      <c r="J86" s="233">
        <v>0</v>
      </c>
      <c r="K86" s="233">
        <v>0</v>
      </c>
      <c r="L86" s="233">
        <v>0</v>
      </c>
      <c r="M86" s="233">
        <v>0</v>
      </c>
      <c r="N86" s="233">
        <v>0</v>
      </c>
      <c r="O86" s="233">
        <v>66</v>
      </c>
      <c r="P86" s="233">
        <v>0</v>
      </c>
      <c r="Q86" s="233">
        <v>0</v>
      </c>
      <c r="R86" s="233">
        <v>0</v>
      </c>
      <c r="S86" s="234">
        <v>0</v>
      </c>
      <c r="T86" s="203">
        <f>LARGE(E86:R86,1)+LARGE(E86:R86,2)+LARGE(E86:R86,3)+LARGE(E86:R86,4)+LARGE(E86:R86,5)+LARGE(E86:R86,6)+LARGE(E86:R86,7)+S86</f>
        <v>66</v>
      </c>
      <c r="V86" s="163">
        <f>COUNTIF(E86:S86,"&gt;0")</f>
        <v>1</v>
      </c>
      <c r="W86" s="266">
        <f>T86/V86</f>
        <v>66</v>
      </c>
    </row>
    <row r="87" spans="2:23" ht="12.75">
      <c r="B87" s="225" t="s">
        <v>442</v>
      </c>
      <c r="C87" s="300" t="s">
        <v>32</v>
      </c>
      <c r="D87" s="119">
        <v>1942</v>
      </c>
      <c r="E87" s="231">
        <v>0</v>
      </c>
      <c r="F87" s="233">
        <v>0</v>
      </c>
      <c r="G87" s="233">
        <v>0</v>
      </c>
      <c r="H87" s="233">
        <v>0</v>
      </c>
      <c r="I87" s="233">
        <v>0</v>
      </c>
      <c r="J87" s="233">
        <v>0</v>
      </c>
      <c r="K87" s="233">
        <v>66</v>
      </c>
      <c r="L87" s="233">
        <v>0</v>
      </c>
      <c r="M87" s="233">
        <v>0</v>
      </c>
      <c r="N87" s="233">
        <v>0</v>
      </c>
      <c r="O87" s="233">
        <v>0</v>
      </c>
      <c r="P87" s="233">
        <v>0</v>
      </c>
      <c r="Q87" s="233">
        <v>0</v>
      </c>
      <c r="R87" s="233">
        <v>0</v>
      </c>
      <c r="S87" s="234">
        <v>0</v>
      </c>
      <c r="T87" s="203">
        <f t="shared" si="3"/>
        <v>66</v>
      </c>
      <c r="V87" s="163">
        <f t="shared" si="4"/>
        <v>1</v>
      </c>
      <c r="W87" s="266">
        <f t="shared" si="5"/>
        <v>66</v>
      </c>
    </row>
    <row r="88" spans="2:23" ht="12.75">
      <c r="B88" s="225" t="s">
        <v>287</v>
      </c>
      <c r="C88" s="63" t="s">
        <v>262</v>
      </c>
      <c r="D88" s="79">
        <v>1944</v>
      </c>
      <c r="E88" s="231">
        <v>0</v>
      </c>
      <c r="F88" s="233">
        <v>0</v>
      </c>
      <c r="G88" s="233">
        <v>0</v>
      </c>
      <c r="H88" s="233">
        <v>0</v>
      </c>
      <c r="I88" s="233">
        <v>0</v>
      </c>
      <c r="J88" s="233">
        <v>0</v>
      </c>
      <c r="K88" s="233"/>
      <c r="L88" s="233">
        <v>60</v>
      </c>
      <c r="M88" s="233">
        <v>0</v>
      </c>
      <c r="N88" s="233">
        <v>0</v>
      </c>
      <c r="O88" s="233">
        <v>0</v>
      </c>
      <c r="P88" s="233">
        <v>0</v>
      </c>
      <c r="Q88" s="233">
        <v>0</v>
      </c>
      <c r="R88" s="233">
        <v>0</v>
      </c>
      <c r="S88" s="234">
        <v>0</v>
      </c>
      <c r="T88" s="203">
        <f t="shared" si="3"/>
        <v>60</v>
      </c>
      <c r="V88" s="163">
        <f t="shared" si="4"/>
        <v>1</v>
      </c>
      <c r="W88" s="266">
        <f t="shared" si="5"/>
        <v>60</v>
      </c>
    </row>
    <row r="89" spans="2:23" ht="12.75">
      <c r="B89" s="225" t="s">
        <v>287</v>
      </c>
      <c r="C89" s="66" t="s">
        <v>67</v>
      </c>
      <c r="D89" s="79">
        <v>1947</v>
      </c>
      <c r="E89" s="231">
        <v>0</v>
      </c>
      <c r="F89" s="233">
        <v>0</v>
      </c>
      <c r="G89" s="233">
        <v>0</v>
      </c>
      <c r="H89" s="233">
        <v>0</v>
      </c>
      <c r="I89" s="233">
        <v>0</v>
      </c>
      <c r="J89" s="233">
        <v>0</v>
      </c>
      <c r="K89" s="233"/>
      <c r="L89" s="233">
        <v>60</v>
      </c>
      <c r="M89" s="233">
        <v>0</v>
      </c>
      <c r="N89" s="233">
        <v>0</v>
      </c>
      <c r="O89" s="233">
        <v>0</v>
      </c>
      <c r="P89" s="233">
        <v>0</v>
      </c>
      <c r="Q89" s="233">
        <v>0</v>
      </c>
      <c r="R89" s="233">
        <v>0</v>
      </c>
      <c r="S89" s="234">
        <v>0</v>
      </c>
      <c r="T89" s="203">
        <f t="shared" si="3"/>
        <v>60</v>
      </c>
      <c r="V89" s="163">
        <f t="shared" si="4"/>
        <v>1</v>
      </c>
      <c r="W89" s="266">
        <f t="shared" si="5"/>
        <v>60</v>
      </c>
    </row>
    <row r="90" spans="2:23" ht="13.5" thickBot="1">
      <c r="B90" s="250" t="s">
        <v>443</v>
      </c>
      <c r="C90" s="72" t="s">
        <v>291</v>
      </c>
      <c r="D90" s="75"/>
      <c r="E90" s="259">
        <v>0</v>
      </c>
      <c r="F90" s="260">
        <v>0</v>
      </c>
      <c r="G90" s="260">
        <v>0</v>
      </c>
      <c r="H90" s="260">
        <v>0</v>
      </c>
      <c r="I90" s="260">
        <v>0</v>
      </c>
      <c r="J90" s="260">
        <v>0</v>
      </c>
      <c r="K90" s="260"/>
      <c r="L90" s="260">
        <v>40</v>
      </c>
      <c r="M90" s="260">
        <v>0</v>
      </c>
      <c r="N90" s="260">
        <v>0</v>
      </c>
      <c r="O90" s="260">
        <v>0</v>
      </c>
      <c r="P90" s="260">
        <v>0</v>
      </c>
      <c r="Q90" s="260">
        <v>0</v>
      </c>
      <c r="R90" s="260">
        <v>0</v>
      </c>
      <c r="S90" s="261">
        <v>0</v>
      </c>
      <c r="T90" s="240">
        <f t="shared" si="3"/>
        <v>40</v>
      </c>
      <c r="V90" s="165">
        <f t="shared" si="4"/>
        <v>1</v>
      </c>
      <c r="W90" s="241">
        <f t="shared" si="5"/>
        <v>40</v>
      </c>
    </row>
    <row r="91" spans="2:20" ht="13.5" thickBot="1">
      <c r="B91" s="284"/>
      <c r="C91" s="110"/>
      <c r="D91" s="111"/>
      <c r="E91" s="129"/>
      <c r="F91" s="129"/>
      <c r="G91" s="131"/>
      <c r="H91" s="131"/>
      <c r="I91" s="131"/>
      <c r="J91" s="131"/>
      <c r="K91" s="129"/>
      <c r="L91" s="131"/>
      <c r="M91" s="109"/>
      <c r="N91" s="109"/>
      <c r="O91" s="108"/>
      <c r="P91" s="129"/>
      <c r="Q91" s="129"/>
      <c r="R91" s="129"/>
      <c r="S91" s="129"/>
      <c r="T91" s="56"/>
    </row>
    <row r="92" spans="2:23" ht="13.5" thickBot="1">
      <c r="B92" s="219" t="s">
        <v>0</v>
      </c>
      <c r="C92" s="70" t="s">
        <v>71</v>
      </c>
      <c r="D92" s="68" t="s">
        <v>23</v>
      </c>
      <c r="E92" s="4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37">
        <v>8</v>
      </c>
      <c r="M92" s="5">
        <v>9</v>
      </c>
      <c r="N92" s="5">
        <v>10</v>
      </c>
      <c r="O92" s="5">
        <v>11</v>
      </c>
      <c r="P92" s="5">
        <v>12</v>
      </c>
      <c r="Q92" s="5">
        <v>13</v>
      </c>
      <c r="R92" s="5">
        <v>14</v>
      </c>
      <c r="S92" s="5">
        <v>15</v>
      </c>
      <c r="T92" s="41" t="s">
        <v>22</v>
      </c>
      <c r="V92" s="41" t="s">
        <v>161</v>
      </c>
      <c r="W92" s="161" t="s">
        <v>162</v>
      </c>
    </row>
    <row r="93" spans="2:23" ht="12.75">
      <c r="B93" s="220" t="s">
        <v>292</v>
      </c>
      <c r="C93" s="66" t="s">
        <v>120</v>
      </c>
      <c r="D93" s="79">
        <v>1940</v>
      </c>
      <c r="E93" s="221">
        <v>100</v>
      </c>
      <c r="F93" s="223">
        <v>80</v>
      </c>
      <c r="G93" s="269">
        <v>60</v>
      </c>
      <c r="H93" s="223">
        <v>110</v>
      </c>
      <c r="I93" s="223">
        <v>100</v>
      </c>
      <c r="J93" s="223">
        <v>100</v>
      </c>
      <c r="K93" s="223">
        <v>110</v>
      </c>
      <c r="L93" s="223">
        <v>100</v>
      </c>
      <c r="M93" s="223">
        <v>100</v>
      </c>
      <c r="N93" s="223">
        <v>100</v>
      </c>
      <c r="O93" s="223">
        <v>110</v>
      </c>
      <c r="P93" s="223">
        <v>0</v>
      </c>
      <c r="Q93" s="223">
        <v>0</v>
      </c>
      <c r="R93" s="223">
        <v>0</v>
      </c>
      <c r="S93" s="297">
        <v>0</v>
      </c>
      <c r="T93" s="201">
        <f aca="true" t="shared" si="6" ref="T93:T113">LARGE(E93:R93,1)+LARGE(E93:R93,2)+LARGE(E93:R93,3)+LARGE(E93:R93,4)+LARGE(E93:R93,5)+LARGE(E93:R93,6)+LARGE(E93:R93,7)+S93</f>
        <v>730</v>
      </c>
      <c r="V93" s="162">
        <f>COUNTIF(E93:S93,"&gt;0")</f>
        <v>11</v>
      </c>
      <c r="W93" s="196">
        <f>T93/V93</f>
        <v>66.36363636363636</v>
      </c>
    </row>
    <row r="94" spans="2:23" ht="12.75">
      <c r="B94" s="225" t="s">
        <v>292</v>
      </c>
      <c r="C94" s="66" t="s">
        <v>40</v>
      </c>
      <c r="D94" s="78">
        <v>1942</v>
      </c>
      <c r="E94" s="226">
        <v>100</v>
      </c>
      <c r="F94" s="233">
        <v>80</v>
      </c>
      <c r="G94" s="270">
        <v>60</v>
      </c>
      <c r="H94" s="233">
        <v>110</v>
      </c>
      <c r="I94" s="233">
        <v>100</v>
      </c>
      <c r="J94" s="233">
        <v>100</v>
      </c>
      <c r="K94" s="233">
        <v>110</v>
      </c>
      <c r="L94" s="233">
        <v>100</v>
      </c>
      <c r="M94" s="233">
        <v>100</v>
      </c>
      <c r="N94" s="233">
        <v>100</v>
      </c>
      <c r="O94" s="233">
        <v>110</v>
      </c>
      <c r="P94" s="233">
        <v>0</v>
      </c>
      <c r="Q94" s="233">
        <v>0</v>
      </c>
      <c r="R94" s="233">
        <v>0</v>
      </c>
      <c r="S94" s="234">
        <v>0</v>
      </c>
      <c r="T94" s="203">
        <f t="shared" si="6"/>
        <v>730</v>
      </c>
      <c r="V94" s="163">
        <f>COUNTIF(E94:S94,"&gt;0")</f>
        <v>11</v>
      </c>
      <c r="W94" s="198">
        <f>T94/V94</f>
        <v>66.36363636363636</v>
      </c>
    </row>
    <row r="95" spans="2:23" ht="12.75">
      <c r="B95" s="225" t="s">
        <v>225</v>
      </c>
      <c r="C95" s="66" t="s">
        <v>94</v>
      </c>
      <c r="D95" s="78">
        <v>1941</v>
      </c>
      <c r="E95" s="231">
        <v>0</v>
      </c>
      <c r="F95" s="233">
        <v>60</v>
      </c>
      <c r="G95" s="233">
        <v>80</v>
      </c>
      <c r="H95" s="233">
        <v>88</v>
      </c>
      <c r="I95" s="233">
        <v>80</v>
      </c>
      <c r="J95" s="233">
        <v>80</v>
      </c>
      <c r="K95" s="233">
        <v>88</v>
      </c>
      <c r="L95" s="233">
        <v>60</v>
      </c>
      <c r="M95" s="233">
        <v>60</v>
      </c>
      <c r="N95" s="233">
        <v>80</v>
      </c>
      <c r="O95" s="233">
        <v>66</v>
      </c>
      <c r="P95" s="233">
        <v>0</v>
      </c>
      <c r="Q95" s="233">
        <v>0</v>
      </c>
      <c r="R95" s="233">
        <v>0</v>
      </c>
      <c r="S95" s="234">
        <v>0</v>
      </c>
      <c r="T95" s="203">
        <f t="shared" si="6"/>
        <v>562</v>
      </c>
      <c r="V95" s="163">
        <f aca="true" t="shared" si="7" ref="V95:V112">COUNTIF(E95:S95,"&gt;0")</f>
        <v>10</v>
      </c>
      <c r="W95" s="266">
        <f aca="true" t="shared" si="8" ref="W95:W112">T95/V95</f>
        <v>56.2</v>
      </c>
    </row>
    <row r="96" spans="2:23" ht="12.75">
      <c r="B96" s="225" t="s">
        <v>226</v>
      </c>
      <c r="C96" s="66" t="s">
        <v>95</v>
      </c>
      <c r="D96" s="78">
        <v>1939</v>
      </c>
      <c r="E96" s="294">
        <v>0</v>
      </c>
      <c r="F96" s="233">
        <v>0</v>
      </c>
      <c r="G96" s="233">
        <v>80</v>
      </c>
      <c r="H96" s="233">
        <v>88</v>
      </c>
      <c r="I96" s="233">
        <v>80</v>
      </c>
      <c r="J96" s="233">
        <v>0</v>
      </c>
      <c r="K96" s="233">
        <v>88</v>
      </c>
      <c r="L96" s="233">
        <v>0</v>
      </c>
      <c r="M96" s="233">
        <v>60</v>
      </c>
      <c r="N96" s="233">
        <v>80</v>
      </c>
      <c r="O96" s="233">
        <v>66</v>
      </c>
      <c r="P96" s="233">
        <v>0</v>
      </c>
      <c r="Q96" s="233">
        <v>0</v>
      </c>
      <c r="R96" s="233">
        <v>0</v>
      </c>
      <c r="S96" s="234">
        <v>0</v>
      </c>
      <c r="T96" s="203">
        <f t="shared" si="6"/>
        <v>542</v>
      </c>
      <c r="V96" s="163">
        <f t="shared" si="7"/>
        <v>7</v>
      </c>
      <c r="W96" s="266">
        <f t="shared" si="8"/>
        <v>77.42857142857143</v>
      </c>
    </row>
    <row r="97" spans="2:23" ht="12.75">
      <c r="B97" s="225" t="s">
        <v>227</v>
      </c>
      <c r="C97" s="66" t="s">
        <v>72</v>
      </c>
      <c r="D97" s="78">
        <v>1936</v>
      </c>
      <c r="E97" s="273">
        <v>60</v>
      </c>
      <c r="F97" s="233">
        <v>60</v>
      </c>
      <c r="G97" s="233">
        <v>100</v>
      </c>
      <c r="H97" s="233">
        <v>66</v>
      </c>
      <c r="I97" s="233">
        <v>60</v>
      </c>
      <c r="J97" s="233">
        <v>60</v>
      </c>
      <c r="K97" s="233">
        <v>66</v>
      </c>
      <c r="L97" s="233">
        <v>80</v>
      </c>
      <c r="M97" s="233">
        <v>80</v>
      </c>
      <c r="N97" s="233">
        <v>60</v>
      </c>
      <c r="O97" s="233">
        <v>88</v>
      </c>
      <c r="P97" s="233">
        <v>0</v>
      </c>
      <c r="Q97" s="233">
        <v>0</v>
      </c>
      <c r="R97" s="233">
        <v>0</v>
      </c>
      <c r="S97" s="234">
        <v>0</v>
      </c>
      <c r="T97" s="203">
        <f t="shared" si="6"/>
        <v>540</v>
      </c>
      <c r="V97" s="163">
        <f t="shared" si="7"/>
        <v>11</v>
      </c>
      <c r="W97" s="266">
        <f t="shared" si="8"/>
        <v>49.09090909090909</v>
      </c>
    </row>
    <row r="98" spans="2:23" ht="12.75">
      <c r="B98" s="225" t="s">
        <v>224</v>
      </c>
      <c r="C98" s="66" t="s">
        <v>50</v>
      </c>
      <c r="D98" s="78">
        <v>1936</v>
      </c>
      <c r="E98" s="256">
        <v>80</v>
      </c>
      <c r="F98" s="233">
        <v>0</v>
      </c>
      <c r="G98" s="271">
        <v>100</v>
      </c>
      <c r="H98" s="233">
        <v>66</v>
      </c>
      <c r="I98" s="233">
        <v>60</v>
      </c>
      <c r="J98" s="233">
        <v>60</v>
      </c>
      <c r="K98" s="233">
        <v>44</v>
      </c>
      <c r="L98" s="233">
        <v>0</v>
      </c>
      <c r="M98" s="233">
        <v>0</v>
      </c>
      <c r="N98" s="233">
        <v>0</v>
      </c>
      <c r="O98" s="233">
        <v>66</v>
      </c>
      <c r="P98" s="233">
        <v>0</v>
      </c>
      <c r="Q98" s="233">
        <v>0</v>
      </c>
      <c r="R98" s="233">
        <v>0</v>
      </c>
      <c r="S98" s="234">
        <v>0</v>
      </c>
      <c r="T98" s="203">
        <f t="shared" si="6"/>
        <v>476</v>
      </c>
      <c r="V98" s="163">
        <f t="shared" si="7"/>
        <v>7</v>
      </c>
      <c r="W98" s="266">
        <f t="shared" si="8"/>
        <v>68</v>
      </c>
    </row>
    <row r="99" spans="2:23" ht="12.75">
      <c r="B99" s="225" t="s">
        <v>228</v>
      </c>
      <c r="C99" s="66" t="s">
        <v>73</v>
      </c>
      <c r="D99" s="78">
        <v>1936</v>
      </c>
      <c r="E99" s="256">
        <v>60</v>
      </c>
      <c r="F99" s="233">
        <v>0</v>
      </c>
      <c r="G99" s="233">
        <v>60</v>
      </c>
      <c r="H99" s="233">
        <v>44</v>
      </c>
      <c r="I99" s="233">
        <v>60</v>
      </c>
      <c r="J99" s="233">
        <v>0</v>
      </c>
      <c r="K99" s="233">
        <v>66</v>
      </c>
      <c r="L99" s="233">
        <v>0</v>
      </c>
      <c r="M99" s="233">
        <v>0</v>
      </c>
      <c r="N99" s="233">
        <v>60</v>
      </c>
      <c r="O99" s="233">
        <v>0</v>
      </c>
      <c r="P99" s="233">
        <v>0</v>
      </c>
      <c r="Q99" s="233">
        <v>0</v>
      </c>
      <c r="R99" s="233">
        <v>0</v>
      </c>
      <c r="S99" s="234">
        <v>0</v>
      </c>
      <c r="T99" s="203">
        <f t="shared" si="6"/>
        <v>350</v>
      </c>
      <c r="V99" s="163">
        <f t="shared" si="7"/>
        <v>6</v>
      </c>
      <c r="W99" s="266">
        <f t="shared" si="8"/>
        <v>58.333333333333336</v>
      </c>
    </row>
    <row r="100" spans="2:23" ht="12.75">
      <c r="B100" s="225" t="s">
        <v>229</v>
      </c>
      <c r="C100" s="66" t="s">
        <v>96</v>
      </c>
      <c r="D100" s="78">
        <v>1936</v>
      </c>
      <c r="E100" s="231">
        <v>0</v>
      </c>
      <c r="F100" s="233">
        <v>0</v>
      </c>
      <c r="G100" s="233">
        <v>0</v>
      </c>
      <c r="H100" s="233">
        <v>66</v>
      </c>
      <c r="I100" s="233">
        <v>60</v>
      </c>
      <c r="J100" s="233">
        <v>0</v>
      </c>
      <c r="K100" s="233">
        <v>66</v>
      </c>
      <c r="L100" s="233">
        <v>0</v>
      </c>
      <c r="M100" s="233">
        <v>80</v>
      </c>
      <c r="N100" s="233">
        <v>0</v>
      </c>
      <c r="O100" s="233">
        <v>66</v>
      </c>
      <c r="P100" s="233">
        <v>0</v>
      </c>
      <c r="Q100" s="233">
        <v>0</v>
      </c>
      <c r="R100" s="233">
        <v>0</v>
      </c>
      <c r="S100" s="234">
        <v>0</v>
      </c>
      <c r="T100" s="203">
        <f t="shared" si="6"/>
        <v>338</v>
      </c>
      <c r="V100" s="163">
        <f t="shared" si="7"/>
        <v>5</v>
      </c>
      <c r="W100" s="266">
        <f t="shared" si="8"/>
        <v>67.6</v>
      </c>
    </row>
    <row r="101" spans="2:23" ht="12.75">
      <c r="B101" s="225" t="s">
        <v>242</v>
      </c>
      <c r="C101" s="66" t="s">
        <v>293</v>
      </c>
      <c r="D101" s="78">
        <v>1945</v>
      </c>
      <c r="E101" s="231">
        <v>0</v>
      </c>
      <c r="F101" s="233">
        <v>0</v>
      </c>
      <c r="G101" s="233">
        <v>0</v>
      </c>
      <c r="H101" s="233">
        <v>0</v>
      </c>
      <c r="I101" s="233">
        <v>0</v>
      </c>
      <c r="J101" s="233">
        <v>0</v>
      </c>
      <c r="K101" s="233">
        <v>0</v>
      </c>
      <c r="L101" s="233">
        <v>80</v>
      </c>
      <c r="M101" s="233">
        <v>60</v>
      </c>
      <c r="N101" s="233">
        <v>60</v>
      </c>
      <c r="O101" s="233">
        <v>88</v>
      </c>
      <c r="P101" s="233">
        <v>0</v>
      </c>
      <c r="Q101" s="233">
        <v>0</v>
      </c>
      <c r="R101" s="233">
        <v>0</v>
      </c>
      <c r="S101" s="234">
        <v>0</v>
      </c>
      <c r="T101" s="203">
        <f t="shared" si="6"/>
        <v>288</v>
      </c>
      <c r="V101" s="163">
        <f t="shared" si="7"/>
        <v>4</v>
      </c>
      <c r="W101" s="266">
        <f t="shared" si="8"/>
        <v>72</v>
      </c>
    </row>
    <row r="102" spans="2:23" ht="12.75">
      <c r="B102" s="225" t="s">
        <v>243</v>
      </c>
      <c r="C102" s="66" t="s">
        <v>102</v>
      </c>
      <c r="D102" s="78">
        <v>1940</v>
      </c>
      <c r="E102" s="231">
        <v>0</v>
      </c>
      <c r="F102" s="233">
        <v>40</v>
      </c>
      <c r="G102" s="233">
        <v>40</v>
      </c>
      <c r="H102" s="233">
        <v>44</v>
      </c>
      <c r="I102" s="233">
        <v>0</v>
      </c>
      <c r="J102" s="233">
        <v>80</v>
      </c>
      <c r="K102" s="233">
        <v>0</v>
      </c>
      <c r="L102" s="233">
        <v>0</v>
      </c>
      <c r="M102" s="233">
        <v>0</v>
      </c>
      <c r="N102" s="233">
        <v>0</v>
      </c>
      <c r="O102" s="233">
        <v>0</v>
      </c>
      <c r="P102" s="233">
        <v>0</v>
      </c>
      <c r="Q102" s="233">
        <v>0</v>
      </c>
      <c r="R102" s="233">
        <v>0</v>
      </c>
      <c r="S102" s="234">
        <v>0</v>
      </c>
      <c r="T102" s="203">
        <f t="shared" si="6"/>
        <v>204</v>
      </c>
      <c r="V102" s="163">
        <f t="shared" si="7"/>
        <v>4</v>
      </c>
      <c r="W102" s="266">
        <f t="shared" si="8"/>
        <v>51</v>
      </c>
    </row>
    <row r="103" spans="2:23" ht="12.75">
      <c r="B103" s="225" t="s">
        <v>244</v>
      </c>
      <c r="C103" s="66" t="s">
        <v>83</v>
      </c>
      <c r="D103" s="78">
        <v>1930</v>
      </c>
      <c r="E103" s="256">
        <v>0</v>
      </c>
      <c r="F103" s="298">
        <v>0</v>
      </c>
      <c r="G103" s="257">
        <v>40</v>
      </c>
      <c r="H103" s="257">
        <v>44</v>
      </c>
      <c r="I103" s="257">
        <v>0</v>
      </c>
      <c r="J103" s="257">
        <v>0</v>
      </c>
      <c r="K103" s="257">
        <v>44</v>
      </c>
      <c r="L103" s="257">
        <v>0</v>
      </c>
      <c r="M103" s="257">
        <v>0</v>
      </c>
      <c r="N103" s="257">
        <v>60</v>
      </c>
      <c r="O103" s="257">
        <v>0</v>
      </c>
      <c r="P103" s="257">
        <v>0</v>
      </c>
      <c r="Q103" s="257">
        <v>0</v>
      </c>
      <c r="R103" s="257">
        <v>0</v>
      </c>
      <c r="S103" s="258">
        <v>0</v>
      </c>
      <c r="T103" s="203">
        <f t="shared" si="6"/>
        <v>188</v>
      </c>
      <c r="V103" s="163">
        <f t="shared" si="7"/>
        <v>4</v>
      </c>
      <c r="W103" s="266">
        <f t="shared" si="8"/>
        <v>47</v>
      </c>
    </row>
    <row r="104" spans="2:23" ht="12.75">
      <c r="B104" s="225" t="s">
        <v>233</v>
      </c>
      <c r="C104" s="66" t="s">
        <v>39</v>
      </c>
      <c r="D104" s="78">
        <v>1944</v>
      </c>
      <c r="E104" s="231">
        <v>60</v>
      </c>
      <c r="F104" s="233">
        <v>60</v>
      </c>
      <c r="G104" s="233">
        <v>0</v>
      </c>
      <c r="H104" s="233">
        <v>0</v>
      </c>
      <c r="I104" s="233">
        <v>0</v>
      </c>
      <c r="J104" s="233">
        <v>0</v>
      </c>
      <c r="K104" s="233">
        <v>0</v>
      </c>
      <c r="L104" s="233">
        <v>60</v>
      </c>
      <c r="M104" s="233">
        <v>0</v>
      </c>
      <c r="N104" s="233">
        <v>0</v>
      </c>
      <c r="O104" s="233">
        <v>0</v>
      </c>
      <c r="P104" s="233">
        <v>0</v>
      </c>
      <c r="Q104" s="233">
        <v>0</v>
      </c>
      <c r="R104" s="233">
        <v>0</v>
      </c>
      <c r="S104" s="234">
        <v>0</v>
      </c>
      <c r="T104" s="203">
        <f t="shared" si="6"/>
        <v>180</v>
      </c>
      <c r="V104" s="163">
        <f>COUNTIF(E104:S104,"&gt;0")</f>
        <v>3</v>
      </c>
      <c r="W104" s="266">
        <f>T104/V104</f>
        <v>60</v>
      </c>
    </row>
    <row r="105" spans="2:23" ht="12.75">
      <c r="B105" s="225" t="s">
        <v>235</v>
      </c>
      <c r="C105" s="66" t="s">
        <v>81</v>
      </c>
      <c r="D105" s="78">
        <v>1935</v>
      </c>
      <c r="E105" s="231">
        <v>60</v>
      </c>
      <c r="F105" s="233">
        <v>0</v>
      </c>
      <c r="G105" s="233">
        <v>0</v>
      </c>
      <c r="H105" s="233">
        <v>0</v>
      </c>
      <c r="I105" s="233">
        <v>0</v>
      </c>
      <c r="J105" s="233">
        <v>0</v>
      </c>
      <c r="K105" s="233">
        <v>66</v>
      </c>
      <c r="L105" s="233">
        <v>0</v>
      </c>
      <c r="M105" s="233">
        <v>40</v>
      </c>
      <c r="N105" s="233">
        <v>0</v>
      </c>
      <c r="O105" s="233">
        <v>0</v>
      </c>
      <c r="P105" s="233">
        <v>0</v>
      </c>
      <c r="Q105" s="233">
        <v>0</v>
      </c>
      <c r="R105" s="233">
        <v>0</v>
      </c>
      <c r="S105" s="234">
        <v>0</v>
      </c>
      <c r="T105" s="203">
        <f t="shared" si="6"/>
        <v>166</v>
      </c>
      <c r="V105" s="163">
        <f>COUNTIF(E105:S105,"&gt;0")</f>
        <v>3</v>
      </c>
      <c r="W105" s="266">
        <f>T105/V105</f>
        <v>55.333333333333336</v>
      </c>
    </row>
    <row r="106" spans="2:23" ht="12.75">
      <c r="B106" s="225" t="s">
        <v>237</v>
      </c>
      <c r="C106" s="66" t="s">
        <v>112</v>
      </c>
      <c r="D106" s="78">
        <v>1935</v>
      </c>
      <c r="E106" s="231">
        <v>0</v>
      </c>
      <c r="F106" s="233">
        <v>0</v>
      </c>
      <c r="G106" s="233">
        <v>60</v>
      </c>
      <c r="H106" s="233">
        <v>44</v>
      </c>
      <c r="I106" s="233">
        <v>0</v>
      </c>
      <c r="J106" s="233">
        <v>0</v>
      </c>
      <c r="K106" s="233">
        <v>0</v>
      </c>
      <c r="L106" s="233">
        <v>0</v>
      </c>
      <c r="M106" s="233">
        <v>0</v>
      </c>
      <c r="N106" s="233">
        <v>0</v>
      </c>
      <c r="O106" s="233">
        <v>0</v>
      </c>
      <c r="P106" s="233">
        <v>0</v>
      </c>
      <c r="Q106" s="233">
        <v>0</v>
      </c>
      <c r="R106" s="233">
        <v>0</v>
      </c>
      <c r="S106" s="234">
        <v>0</v>
      </c>
      <c r="T106" s="203">
        <f t="shared" si="6"/>
        <v>104</v>
      </c>
      <c r="V106" s="163">
        <f>COUNTIF(E106:S106,"&gt;0")</f>
        <v>2</v>
      </c>
      <c r="W106" s="266">
        <f>T106/V106</f>
        <v>52</v>
      </c>
    </row>
    <row r="107" spans="2:23" ht="12.75">
      <c r="B107" s="225" t="s">
        <v>239</v>
      </c>
      <c r="C107" s="66" t="s">
        <v>28</v>
      </c>
      <c r="D107" s="78">
        <v>1939</v>
      </c>
      <c r="E107" s="231">
        <v>0</v>
      </c>
      <c r="F107" s="233">
        <v>40</v>
      </c>
      <c r="G107" s="233">
        <v>0</v>
      </c>
      <c r="H107" s="233">
        <v>0</v>
      </c>
      <c r="I107" s="233">
        <v>0</v>
      </c>
      <c r="J107" s="233">
        <v>0</v>
      </c>
      <c r="K107" s="233">
        <v>0</v>
      </c>
      <c r="L107" s="233">
        <v>0</v>
      </c>
      <c r="M107" s="233">
        <v>40</v>
      </c>
      <c r="N107" s="233">
        <v>0</v>
      </c>
      <c r="O107" s="233">
        <v>0</v>
      </c>
      <c r="P107" s="233">
        <v>0</v>
      </c>
      <c r="Q107" s="233">
        <v>0</v>
      </c>
      <c r="R107" s="233">
        <v>0</v>
      </c>
      <c r="S107" s="234">
        <v>0</v>
      </c>
      <c r="T107" s="203">
        <f t="shared" si="6"/>
        <v>80</v>
      </c>
      <c r="V107" s="163">
        <f>COUNTIF(E107:S107,"&gt;0")</f>
        <v>2</v>
      </c>
      <c r="W107" s="266">
        <f>T107/V107</f>
        <v>40</v>
      </c>
    </row>
    <row r="108" spans="2:23" ht="12.75">
      <c r="B108" s="225" t="s">
        <v>239</v>
      </c>
      <c r="C108" s="66" t="s">
        <v>80</v>
      </c>
      <c r="D108" s="78">
        <v>1942</v>
      </c>
      <c r="E108" s="231">
        <v>80</v>
      </c>
      <c r="F108" s="233">
        <v>0</v>
      </c>
      <c r="G108" s="233"/>
      <c r="H108" s="233">
        <v>0</v>
      </c>
      <c r="I108" s="233">
        <v>0</v>
      </c>
      <c r="J108" s="233">
        <v>0</v>
      </c>
      <c r="K108" s="233">
        <v>0</v>
      </c>
      <c r="L108" s="233">
        <v>0</v>
      </c>
      <c r="M108" s="233">
        <v>0</v>
      </c>
      <c r="N108" s="233">
        <v>0</v>
      </c>
      <c r="O108" s="233">
        <v>0</v>
      </c>
      <c r="P108" s="233">
        <v>0</v>
      </c>
      <c r="Q108" s="233">
        <v>0</v>
      </c>
      <c r="R108" s="233">
        <v>0</v>
      </c>
      <c r="S108" s="234">
        <v>0</v>
      </c>
      <c r="T108" s="203">
        <f t="shared" si="6"/>
        <v>80</v>
      </c>
      <c r="V108" s="163">
        <f>COUNTIF(E108:S108,"&gt;0")</f>
        <v>1</v>
      </c>
      <c r="W108" s="266">
        <f>T108/V108</f>
        <v>80</v>
      </c>
    </row>
    <row r="109" spans="2:23" ht="12.75">
      <c r="B109" s="225" t="s">
        <v>290</v>
      </c>
      <c r="C109" s="66" t="s">
        <v>270</v>
      </c>
      <c r="D109" s="78">
        <v>1941</v>
      </c>
      <c r="E109" s="231">
        <v>0</v>
      </c>
      <c r="F109" s="233">
        <v>0</v>
      </c>
      <c r="G109" s="233">
        <v>0</v>
      </c>
      <c r="H109" s="233">
        <v>66</v>
      </c>
      <c r="I109" s="233">
        <v>0</v>
      </c>
      <c r="J109" s="233">
        <v>0</v>
      </c>
      <c r="K109" s="233">
        <v>0</v>
      </c>
      <c r="L109" s="233">
        <v>0</v>
      </c>
      <c r="M109" s="233">
        <v>0</v>
      </c>
      <c r="N109" s="233">
        <v>0</v>
      </c>
      <c r="O109" s="233">
        <v>0</v>
      </c>
      <c r="P109" s="233">
        <v>0</v>
      </c>
      <c r="Q109" s="233">
        <v>0</v>
      </c>
      <c r="R109" s="233">
        <v>0</v>
      </c>
      <c r="S109" s="234">
        <v>0</v>
      </c>
      <c r="T109" s="203">
        <f t="shared" si="6"/>
        <v>66</v>
      </c>
      <c r="V109" s="163">
        <f t="shared" si="7"/>
        <v>1</v>
      </c>
      <c r="W109" s="266">
        <f t="shared" si="8"/>
        <v>66</v>
      </c>
    </row>
    <row r="110" spans="2:23" ht="12.75">
      <c r="B110" s="225" t="s">
        <v>294</v>
      </c>
      <c r="C110" s="66" t="s">
        <v>278</v>
      </c>
      <c r="D110" s="78">
        <v>1935</v>
      </c>
      <c r="E110" s="231">
        <v>0</v>
      </c>
      <c r="F110" s="233">
        <v>60</v>
      </c>
      <c r="G110" s="233">
        <v>0</v>
      </c>
      <c r="H110" s="233">
        <v>0</v>
      </c>
      <c r="I110" s="233">
        <v>0</v>
      </c>
      <c r="J110" s="233">
        <v>0</v>
      </c>
      <c r="K110" s="233">
        <v>0</v>
      </c>
      <c r="L110" s="233">
        <v>0</v>
      </c>
      <c r="M110" s="233">
        <v>0</v>
      </c>
      <c r="N110" s="233">
        <v>0</v>
      </c>
      <c r="O110" s="233">
        <v>0</v>
      </c>
      <c r="P110" s="233">
        <v>0</v>
      </c>
      <c r="Q110" s="233">
        <v>0</v>
      </c>
      <c r="R110" s="233">
        <v>0</v>
      </c>
      <c r="S110" s="234">
        <v>0</v>
      </c>
      <c r="T110" s="203">
        <f t="shared" si="6"/>
        <v>60</v>
      </c>
      <c r="V110" s="163">
        <f>COUNTIF(E110:S110,"&gt;0")</f>
        <v>1</v>
      </c>
      <c r="W110" s="266">
        <f>T110/V110</f>
        <v>60</v>
      </c>
    </row>
    <row r="111" spans="2:23" ht="12.75">
      <c r="B111" s="225" t="s">
        <v>294</v>
      </c>
      <c r="C111" s="301" t="s">
        <v>295</v>
      </c>
      <c r="D111" s="302">
        <v>1942</v>
      </c>
      <c r="E111" s="231">
        <v>0</v>
      </c>
      <c r="F111" s="233">
        <v>0</v>
      </c>
      <c r="G111" s="233">
        <v>0</v>
      </c>
      <c r="H111" s="233">
        <v>0</v>
      </c>
      <c r="I111" s="233">
        <v>0</v>
      </c>
      <c r="J111" s="233">
        <v>0</v>
      </c>
      <c r="K111" s="233">
        <v>0</v>
      </c>
      <c r="L111" s="233">
        <v>0</v>
      </c>
      <c r="M111" s="233">
        <v>60</v>
      </c>
      <c r="N111" s="233">
        <v>0</v>
      </c>
      <c r="O111" s="233">
        <v>0</v>
      </c>
      <c r="P111" s="233">
        <v>0</v>
      </c>
      <c r="Q111" s="233">
        <v>0</v>
      </c>
      <c r="R111" s="233">
        <v>0</v>
      </c>
      <c r="S111" s="234">
        <v>0</v>
      </c>
      <c r="T111" s="203">
        <f t="shared" si="6"/>
        <v>60</v>
      </c>
      <c r="V111" s="163">
        <f>COUNTIF(E111:S111,"&gt;0")</f>
        <v>1</v>
      </c>
      <c r="W111" s="266">
        <f>T111/V111</f>
        <v>60</v>
      </c>
    </row>
    <row r="112" spans="2:23" ht="12.75">
      <c r="B112" s="225" t="s">
        <v>296</v>
      </c>
      <c r="C112" s="112" t="s">
        <v>280</v>
      </c>
      <c r="D112" s="303">
        <v>1932</v>
      </c>
      <c r="E112" s="231">
        <v>0</v>
      </c>
      <c r="F112" s="233">
        <v>0</v>
      </c>
      <c r="G112" s="233">
        <v>0</v>
      </c>
      <c r="H112" s="233">
        <v>44</v>
      </c>
      <c r="I112" s="233">
        <v>0</v>
      </c>
      <c r="J112" s="233">
        <v>0</v>
      </c>
      <c r="K112" s="233">
        <v>0</v>
      </c>
      <c r="L112" s="233">
        <v>0</v>
      </c>
      <c r="M112" s="233">
        <v>0</v>
      </c>
      <c r="N112" s="233">
        <v>0</v>
      </c>
      <c r="O112" s="233">
        <v>0</v>
      </c>
      <c r="P112" s="233">
        <v>0</v>
      </c>
      <c r="Q112" s="233">
        <v>0</v>
      </c>
      <c r="R112" s="233">
        <v>0</v>
      </c>
      <c r="S112" s="234">
        <v>0</v>
      </c>
      <c r="T112" s="203">
        <f t="shared" si="6"/>
        <v>44</v>
      </c>
      <c r="V112" s="163">
        <f t="shared" si="7"/>
        <v>1</v>
      </c>
      <c r="W112" s="266">
        <f t="shared" si="8"/>
        <v>44</v>
      </c>
    </row>
    <row r="113" spans="2:23" ht="13.5" thickBot="1">
      <c r="B113" s="250" t="s">
        <v>296</v>
      </c>
      <c r="C113" s="65" t="s">
        <v>103</v>
      </c>
      <c r="D113" s="75">
        <v>1941</v>
      </c>
      <c r="E113" s="259">
        <v>0</v>
      </c>
      <c r="F113" s="260">
        <v>0</v>
      </c>
      <c r="G113" s="260">
        <v>0</v>
      </c>
      <c r="H113" s="260">
        <v>44</v>
      </c>
      <c r="I113" s="260">
        <v>0</v>
      </c>
      <c r="J113" s="260">
        <v>0</v>
      </c>
      <c r="K113" s="260">
        <v>0</v>
      </c>
      <c r="L113" s="260">
        <v>0</v>
      </c>
      <c r="M113" s="260">
        <v>0</v>
      </c>
      <c r="N113" s="260">
        <v>0</v>
      </c>
      <c r="O113" s="260">
        <v>0</v>
      </c>
      <c r="P113" s="260">
        <v>0</v>
      </c>
      <c r="Q113" s="260">
        <v>0</v>
      </c>
      <c r="R113" s="260">
        <v>0</v>
      </c>
      <c r="S113" s="261">
        <v>0</v>
      </c>
      <c r="T113" s="240">
        <f t="shared" si="6"/>
        <v>44</v>
      </c>
      <c r="V113" s="165">
        <f>COUNTIF(E113:S113,"&gt;0")</f>
        <v>1</v>
      </c>
      <c r="W113" s="241">
        <f>T113/V113</f>
        <v>44</v>
      </c>
    </row>
    <row r="114" ht="13.5" thickBot="1"/>
    <row r="115" spans="2:23" ht="13.5" thickBot="1">
      <c r="B115" s="219" t="s">
        <v>0</v>
      </c>
      <c r="C115" s="70" t="s">
        <v>151</v>
      </c>
      <c r="D115" s="68" t="s">
        <v>23</v>
      </c>
      <c r="E115" s="4">
        <v>1</v>
      </c>
      <c r="F115" s="5">
        <v>2</v>
      </c>
      <c r="G115" s="5">
        <v>3</v>
      </c>
      <c r="H115" s="5">
        <v>4</v>
      </c>
      <c r="I115" s="5">
        <v>5</v>
      </c>
      <c r="J115" s="5">
        <v>6</v>
      </c>
      <c r="K115" s="5">
        <v>7</v>
      </c>
      <c r="L115" s="37">
        <v>8</v>
      </c>
      <c r="M115" s="5">
        <v>9</v>
      </c>
      <c r="N115" s="5">
        <v>10</v>
      </c>
      <c r="O115" s="5">
        <v>11</v>
      </c>
      <c r="P115" s="5">
        <v>12</v>
      </c>
      <c r="Q115" s="5">
        <v>13</v>
      </c>
      <c r="R115" s="5">
        <v>14</v>
      </c>
      <c r="S115" s="5">
        <v>15</v>
      </c>
      <c r="T115" s="41" t="s">
        <v>22</v>
      </c>
      <c r="V115" s="41" t="s">
        <v>161</v>
      </c>
      <c r="W115" s="161" t="s">
        <v>162</v>
      </c>
    </row>
    <row r="116" spans="2:23" ht="12.75">
      <c r="B116" s="220" t="s">
        <v>128</v>
      </c>
      <c r="C116" s="286" t="s">
        <v>100</v>
      </c>
      <c r="D116" s="74">
        <v>1956</v>
      </c>
      <c r="E116" s="292">
        <v>0</v>
      </c>
      <c r="F116" s="262">
        <v>0</v>
      </c>
      <c r="G116" s="262">
        <v>0</v>
      </c>
      <c r="H116" s="262">
        <v>0</v>
      </c>
      <c r="I116" s="262">
        <v>100</v>
      </c>
      <c r="J116" s="262">
        <v>100</v>
      </c>
      <c r="K116" s="262">
        <v>0</v>
      </c>
      <c r="L116" s="262">
        <v>0</v>
      </c>
      <c r="M116" s="262">
        <v>0</v>
      </c>
      <c r="N116" s="262">
        <v>0</v>
      </c>
      <c r="O116" s="262">
        <v>0</v>
      </c>
      <c r="P116" s="262">
        <v>0</v>
      </c>
      <c r="Q116" s="262">
        <v>0</v>
      </c>
      <c r="R116" s="262">
        <v>0</v>
      </c>
      <c r="S116" s="293">
        <v>0</v>
      </c>
      <c r="T116" s="201">
        <f aca="true" t="shared" si="9" ref="T116:T122">LARGE(E116:R116,1)+LARGE(E116:R116,2)+LARGE(E116:R116,3)+LARGE(E116:R116,4)+LARGE(E116:R116,5)+LARGE(E116:R116,6)+LARGE(E116:R116,7)+S116</f>
        <v>200</v>
      </c>
      <c r="V116" s="162">
        <f aca="true" t="shared" si="10" ref="V116:V122">COUNTIF(E116:S116,"&gt;0")</f>
        <v>2</v>
      </c>
      <c r="W116" s="196">
        <f aca="true" t="shared" si="11" ref="W116:W122">T116/V116</f>
        <v>100</v>
      </c>
    </row>
    <row r="117" spans="2:23" ht="12.75">
      <c r="B117" s="225" t="s">
        <v>216</v>
      </c>
      <c r="C117" s="66" t="s">
        <v>281</v>
      </c>
      <c r="D117" s="78">
        <v>1977</v>
      </c>
      <c r="E117" s="226">
        <v>100</v>
      </c>
      <c r="F117" s="257">
        <v>0</v>
      </c>
      <c r="G117" s="257">
        <v>0</v>
      </c>
      <c r="H117" s="257">
        <v>0</v>
      </c>
      <c r="I117" s="257">
        <v>0</v>
      </c>
      <c r="J117" s="257">
        <v>0</v>
      </c>
      <c r="K117" s="257">
        <v>0</v>
      </c>
      <c r="L117" s="257">
        <v>0</v>
      </c>
      <c r="M117" s="257">
        <v>0</v>
      </c>
      <c r="N117" s="257">
        <v>0</v>
      </c>
      <c r="O117" s="257">
        <v>0</v>
      </c>
      <c r="P117" s="257">
        <v>0</v>
      </c>
      <c r="Q117" s="257">
        <v>0</v>
      </c>
      <c r="R117" s="257">
        <v>0</v>
      </c>
      <c r="S117" s="258">
        <v>0</v>
      </c>
      <c r="T117" s="203">
        <f t="shared" si="9"/>
        <v>100</v>
      </c>
      <c r="V117" s="163">
        <f t="shared" si="10"/>
        <v>1</v>
      </c>
      <c r="W117" s="198">
        <f t="shared" si="11"/>
        <v>100</v>
      </c>
    </row>
    <row r="118" spans="2:23" ht="12.75">
      <c r="B118" s="225" t="s">
        <v>216</v>
      </c>
      <c r="C118" s="103" t="s">
        <v>283</v>
      </c>
      <c r="D118" s="78">
        <v>1964</v>
      </c>
      <c r="E118" s="256">
        <v>100</v>
      </c>
      <c r="F118" s="233">
        <v>0</v>
      </c>
      <c r="G118" s="233">
        <v>0</v>
      </c>
      <c r="H118" s="233">
        <v>0</v>
      </c>
      <c r="I118" s="233">
        <v>0</v>
      </c>
      <c r="J118" s="233">
        <v>0</v>
      </c>
      <c r="K118" s="233">
        <v>0</v>
      </c>
      <c r="L118" s="233">
        <v>0</v>
      </c>
      <c r="M118" s="233">
        <v>0</v>
      </c>
      <c r="N118" s="233">
        <v>0</v>
      </c>
      <c r="O118" s="233">
        <v>0</v>
      </c>
      <c r="P118" s="233">
        <v>0</v>
      </c>
      <c r="Q118" s="233">
        <v>0</v>
      </c>
      <c r="R118" s="233">
        <v>0</v>
      </c>
      <c r="S118" s="234">
        <v>0</v>
      </c>
      <c r="T118" s="203">
        <f t="shared" si="9"/>
        <v>100</v>
      </c>
      <c r="V118" s="163">
        <f t="shared" si="10"/>
        <v>1</v>
      </c>
      <c r="W118" s="266">
        <f t="shared" si="11"/>
        <v>100</v>
      </c>
    </row>
    <row r="119" spans="2:23" ht="12.75">
      <c r="B119" s="225" t="s">
        <v>216</v>
      </c>
      <c r="C119" s="103" t="s">
        <v>147</v>
      </c>
      <c r="D119" s="78">
        <v>1971</v>
      </c>
      <c r="E119" s="231">
        <v>0</v>
      </c>
      <c r="F119" s="233">
        <v>0</v>
      </c>
      <c r="G119" s="233">
        <v>100</v>
      </c>
      <c r="H119" s="233">
        <v>0</v>
      </c>
      <c r="I119" s="233">
        <v>0</v>
      </c>
      <c r="J119" s="233">
        <v>0</v>
      </c>
      <c r="K119" s="233">
        <v>0</v>
      </c>
      <c r="L119" s="233">
        <v>0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233">
        <v>0</v>
      </c>
      <c r="S119" s="234">
        <v>0</v>
      </c>
      <c r="T119" s="203">
        <f t="shared" si="9"/>
        <v>100</v>
      </c>
      <c r="V119" s="163">
        <f t="shared" si="10"/>
        <v>1</v>
      </c>
      <c r="W119" s="266">
        <f t="shared" si="11"/>
        <v>100</v>
      </c>
    </row>
    <row r="120" spans="2:23" ht="12.75">
      <c r="B120" s="225" t="s">
        <v>216</v>
      </c>
      <c r="C120" s="103" t="s">
        <v>297</v>
      </c>
      <c r="D120" s="78">
        <v>1977</v>
      </c>
      <c r="E120" s="231">
        <v>0</v>
      </c>
      <c r="F120" s="233">
        <v>100</v>
      </c>
      <c r="G120" s="233">
        <v>0</v>
      </c>
      <c r="H120" s="233">
        <v>0</v>
      </c>
      <c r="I120" s="233">
        <v>0</v>
      </c>
      <c r="J120" s="233">
        <v>0</v>
      </c>
      <c r="K120" s="233">
        <v>0</v>
      </c>
      <c r="L120" s="233">
        <v>0</v>
      </c>
      <c r="M120" s="233">
        <v>0</v>
      </c>
      <c r="N120" s="233">
        <v>0</v>
      </c>
      <c r="O120" s="233">
        <v>0</v>
      </c>
      <c r="P120" s="233">
        <v>0</v>
      </c>
      <c r="Q120" s="233">
        <v>0</v>
      </c>
      <c r="R120" s="233">
        <v>0</v>
      </c>
      <c r="S120" s="234">
        <v>0</v>
      </c>
      <c r="T120" s="203">
        <f t="shared" si="9"/>
        <v>100</v>
      </c>
      <c r="V120" s="163">
        <f>COUNTIF(E120:S120,"&gt;0")</f>
        <v>1</v>
      </c>
      <c r="W120" s="266">
        <f>T120/V120</f>
        <v>100</v>
      </c>
    </row>
    <row r="121" spans="2:23" ht="12.75">
      <c r="B121" s="225" t="s">
        <v>284</v>
      </c>
      <c r="C121" s="103" t="s">
        <v>150</v>
      </c>
      <c r="D121" s="79">
        <v>1937</v>
      </c>
      <c r="E121" s="231">
        <v>80</v>
      </c>
      <c r="F121" s="233">
        <v>0</v>
      </c>
      <c r="G121" s="233">
        <v>0</v>
      </c>
      <c r="H121" s="233">
        <v>0</v>
      </c>
      <c r="I121" s="233">
        <v>0</v>
      </c>
      <c r="J121" s="233">
        <v>0</v>
      </c>
      <c r="K121" s="233">
        <v>0</v>
      </c>
      <c r="L121" s="233">
        <v>0</v>
      </c>
      <c r="M121" s="233">
        <v>0</v>
      </c>
      <c r="N121" s="233">
        <v>0</v>
      </c>
      <c r="O121" s="233">
        <v>0</v>
      </c>
      <c r="P121" s="233">
        <v>0</v>
      </c>
      <c r="Q121" s="233">
        <v>0</v>
      </c>
      <c r="R121" s="233">
        <v>0</v>
      </c>
      <c r="S121" s="234">
        <v>0</v>
      </c>
      <c r="T121" s="203">
        <f t="shared" si="9"/>
        <v>80</v>
      </c>
      <c r="V121" s="163">
        <f t="shared" si="10"/>
        <v>1</v>
      </c>
      <c r="W121" s="266">
        <f t="shared" si="11"/>
        <v>80</v>
      </c>
    </row>
    <row r="122" spans="2:23" ht="13.5" thickBot="1">
      <c r="B122" s="250" t="s">
        <v>284</v>
      </c>
      <c r="C122" s="65" t="s">
        <v>148</v>
      </c>
      <c r="D122" s="75">
        <v>1965</v>
      </c>
      <c r="E122" s="236">
        <v>80</v>
      </c>
      <c r="F122" s="237">
        <v>0</v>
      </c>
      <c r="G122" s="238">
        <v>0</v>
      </c>
      <c r="H122" s="238">
        <v>0</v>
      </c>
      <c r="I122" s="238">
        <v>0</v>
      </c>
      <c r="J122" s="238">
        <v>0</v>
      </c>
      <c r="K122" s="238">
        <v>0</v>
      </c>
      <c r="L122" s="238">
        <v>0</v>
      </c>
      <c r="M122" s="238">
        <v>0</v>
      </c>
      <c r="N122" s="238">
        <v>0</v>
      </c>
      <c r="O122" s="238">
        <v>0</v>
      </c>
      <c r="P122" s="238">
        <v>0</v>
      </c>
      <c r="Q122" s="238">
        <v>0</v>
      </c>
      <c r="R122" s="238">
        <v>0</v>
      </c>
      <c r="S122" s="239">
        <v>0</v>
      </c>
      <c r="T122" s="240">
        <f t="shared" si="9"/>
        <v>80</v>
      </c>
      <c r="V122" s="165">
        <f t="shared" si="10"/>
        <v>1</v>
      </c>
      <c r="W122" s="241">
        <f t="shared" si="11"/>
        <v>80</v>
      </c>
    </row>
  </sheetData>
  <sheetProtection/>
  <conditionalFormatting sqref="E30 E32">
    <cfRule type="cellIs" priority="183" dxfId="549" operator="equal" stopIfTrue="1">
      <formula>0</formula>
    </cfRule>
    <cfRule type="cellIs" priority="184" dxfId="549" operator="equal" stopIfTrue="1">
      <formula>50</formula>
    </cfRule>
  </conditionalFormatting>
  <conditionalFormatting sqref="E34:E43">
    <cfRule type="cellIs" priority="181" dxfId="549" operator="equal" stopIfTrue="1">
      <formula>0</formula>
    </cfRule>
    <cfRule type="cellIs" priority="182" dxfId="549" operator="equal" stopIfTrue="1">
      <formula>50</formula>
    </cfRule>
  </conditionalFormatting>
  <conditionalFormatting sqref="F53:F61">
    <cfRule type="cellIs" priority="179" dxfId="549" operator="equal" stopIfTrue="1">
      <formula>0</formula>
    </cfRule>
    <cfRule type="cellIs" priority="180" dxfId="549" operator="equal" stopIfTrue="1">
      <formula>50</formula>
    </cfRule>
  </conditionalFormatting>
  <conditionalFormatting sqref="F25">
    <cfRule type="cellIs" priority="177" dxfId="549" operator="equal" stopIfTrue="1">
      <formula>0</formula>
    </cfRule>
    <cfRule type="cellIs" priority="178" dxfId="549" operator="equal" stopIfTrue="1">
      <formula>50</formula>
    </cfRule>
  </conditionalFormatting>
  <conditionalFormatting sqref="F32:F37">
    <cfRule type="cellIs" priority="175" dxfId="549" operator="equal" stopIfTrue="1">
      <formula>0</formula>
    </cfRule>
    <cfRule type="cellIs" priority="176" dxfId="549" operator="equal" stopIfTrue="1">
      <formula>50</formula>
    </cfRule>
  </conditionalFormatting>
  <conditionalFormatting sqref="G26:G30 F27:F28 G32:G34">
    <cfRule type="cellIs" priority="173" dxfId="549" operator="equal" stopIfTrue="1">
      <formula>0</formula>
    </cfRule>
    <cfRule type="cellIs" priority="174" dxfId="549" operator="equal" stopIfTrue="1">
      <formula>50</formula>
    </cfRule>
  </conditionalFormatting>
  <conditionalFormatting sqref="G37:G42 G53:G61">
    <cfRule type="cellIs" priority="171" dxfId="549" operator="equal" stopIfTrue="1">
      <formula>0</formula>
    </cfRule>
    <cfRule type="cellIs" priority="172" dxfId="549" operator="equal" stopIfTrue="1">
      <formula>50</formula>
    </cfRule>
  </conditionalFormatting>
  <conditionalFormatting sqref="S23">
    <cfRule type="cellIs" priority="169" dxfId="549" operator="equal" stopIfTrue="1">
      <formula>0</formula>
    </cfRule>
    <cfRule type="cellIs" priority="170" dxfId="549" operator="equal" stopIfTrue="1">
      <formula>50</formula>
    </cfRule>
  </conditionalFormatting>
  <conditionalFormatting sqref="H23:R23">
    <cfRule type="cellIs" priority="167" dxfId="549" operator="equal" stopIfTrue="1">
      <formula>0</formula>
    </cfRule>
    <cfRule type="cellIs" priority="168" dxfId="549" operator="equal" stopIfTrue="1">
      <formula>50</formula>
    </cfRule>
  </conditionalFormatting>
  <conditionalFormatting sqref="G36 H24:S30 S43 H32:S42 H53:S61">
    <cfRule type="cellIs" priority="165" dxfId="549" operator="equal" stopIfTrue="1">
      <formula>0</formula>
    </cfRule>
    <cfRule type="cellIs" priority="166" dxfId="549" operator="equal" stopIfTrue="1">
      <formula>50</formula>
    </cfRule>
  </conditionalFormatting>
  <conditionalFormatting sqref="G63:G67 H63:S68">
    <cfRule type="cellIs" priority="163" dxfId="549" operator="equal" stopIfTrue="1">
      <formula>0</formula>
    </cfRule>
    <cfRule type="cellIs" priority="164" dxfId="549" operator="equal" stopIfTrue="1">
      <formula>50</formula>
    </cfRule>
  </conditionalFormatting>
  <conditionalFormatting sqref="E69:S69">
    <cfRule type="cellIs" priority="161" dxfId="549" operator="equal" stopIfTrue="1">
      <formula>0</formula>
    </cfRule>
    <cfRule type="cellIs" priority="162" dxfId="549" operator="equal" stopIfTrue="1">
      <formula>50</formula>
    </cfRule>
  </conditionalFormatting>
  <conditionalFormatting sqref="G68">
    <cfRule type="cellIs" priority="159" dxfId="549" operator="equal" stopIfTrue="1">
      <formula>0</formula>
    </cfRule>
    <cfRule type="cellIs" priority="160" dxfId="549" operator="equal" stopIfTrue="1">
      <formula>50</formula>
    </cfRule>
  </conditionalFormatting>
  <conditionalFormatting sqref="E63:E68 E54:E61">
    <cfRule type="cellIs" priority="157" dxfId="549" operator="equal" stopIfTrue="1">
      <formula>0</formula>
    </cfRule>
    <cfRule type="cellIs" priority="158" dxfId="549" operator="equal" stopIfTrue="1">
      <formula>50</formula>
    </cfRule>
  </conditionalFormatting>
  <conditionalFormatting sqref="E23:S30 E63:S69 S43 E43:F43 E32:S42 E53:S61">
    <cfRule type="cellIs" priority="154" dxfId="548" operator="equal" stopIfTrue="1">
      <formula>0</formula>
    </cfRule>
    <cfRule type="cellIs" priority="155" dxfId="2" operator="equal" stopIfTrue="1">
      <formula>0</formula>
    </cfRule>
    <cfRule type="cellIs" priority="156" dxfId="18" operator="equal" stopIfTrue="1">
      <formula>0</formula>
    </cfRule>
  </conditionalFormatting>
  <conditionalFormatting sqref="F31:G31">
    <cfRule type="cellIs" priority="152" dxfId="549" operator="equal" stopIfTrue="1">
      <formula>0</formula>
    </cfRule>
    <cfRule type="cellIs" priority="153" dxfId="549" operator="equal" stopIfTrue="1">
      <formula>50</formula>
    </cfRule>
  </conditionalFormatting>
  <conditionalFormatting sqref="H31:S31">
    <cfRule type="cellIs" priority="150" dxfId="549" operator="equal" stopIfTrue="1">
      <formula>0</formula>
    </cfRule>
    <cfRule type="cellIs" priority="151" dxfId="549" operator="equal" stopIfTrue="1">
      <formula>50</formula>
    </cfRule>
  </conditionalFormatting>
  <conditionalFormatting sqref="E31:S31">
    <cfRule type="cellIs" priority="147" dxfId="548" operator="equal" stopIfTrue="1">
      <formula>0</formula>
    </cfRule>
    <cfRule type="cellIs" priority="148" dxfId="2" operator="equal" stopIfTrue="1">
      <formula>0</formula>
    </cfRule>
    <cfRule type="cellIs" priority="149" dxfId="18" operator="equal" stopIfTrue="1">
      <formula>0</formula>
    </cfRule>
  </conditionalFormatting>
  <conditionalFormatting sqref="H43:R43 H44:S52">
    <cfRule type="cellIs" priority="144" dxfId="548" operator="equal" stopIfTrue="1">
      <formula>0</formula>
    </cfRule>
    <cfRule type="cellIs" priority="145" dxfId="549" operator="equal" stopIfTrue="1">
      <formula>0</formula>
    </cfRule>
    <cfRule type="cellIs" priority="146" dxfId="549" operator="equal" stopIfTrue="1">
      <formula>50</formula>
    </cfRule>
  </conditionalFormatting>
  <conditionalFormatting sqref="G43 F44:G52">
    <cfRule type="cellIs" priority="141" dxfId="548" operator="equal" stopIfTrue="1">
      <formula>0</formula>
    </cfRule>
    <cfRule type="cellIs" priority="142" dxfId="549" operator="equal" stopIfTrue="1">
      <formula>0</formula>
    </cfRule>
    <cfRule type="cellIs" priority="143" dxfId="549" operator="equal" stopIfTrue="1">
      <formula>50</formula>
    </cfRule>
  </conditionalFormatting>
  <conditionalFormatting sqref="E44:E52">
    <cfRule type="cellIs" priority="138" dxfId="548" operator="equal" stopIfTrue="1">
      <formula>0</formula>
    </cfRule>
    <cfRule type="cellIs" priority="139" dxfId="549" operator="equal" stopIfTrue="1">
      <formula>0</formula>
    </cfRule>
    <cfRule type="cellIs" priority="140" dxfId="549" operator="equal" stopIfTrue="1">
      <formula>50</formula>
    </cfRule>
  </conditionalFormatting>
  <conditionalFormatting sqref="H62:S62">
    <cfRule type="cellIs" priority="135" dxfId="548" operator="equal" stopIfTrue="1">
      <formula>0</formula>
    </cfRule>
    <cfRule type="cellIs" priority="136" dxfId="549" operator="equal" stopIfTrue="1">
      <formula>0</formula>
    </cfRule>
    <cfRule type="cellIs" priority="137" dxfId="549" operator="equal" stopIfTrue="1">
      <formula>50</formula>
    </cfRule>
  </conditionalFormatting>
  <conditionalFormatting sqref="F62:G62">
    <cfRule type="cellIs" priority="132" dxfId="548" operator="equal" stopIfTrue="1">
      <formula>0</formula>
    </cfRule>
    <cfRule type="cellIs" priority="133" dxfId="549" operator="equal" stopIfTrue="1">
      <formula>0</formula>
    </cfRule>
    <cfRule type="cellIs" priority="134" dxfId="549" operator="equal" stopIfTrue="1">
      <formula>50</formula>
    </cfRule>
  </conditionalFormatting>
  <conditionalFormatting sqref="E62">
    <cfRule type="cellIs" priority="129" dxfId="548" operator="equal" stopIfTrue="1">
      <formula>0</formula>
    </cfRule>
    <cfRule type="cellIs" priority="130" dxfId="549" operator="equal" stopIfTrue="1">
      <formula>0</formula>
    </cfRule>
    <cfRule type="cellIs" priority="131" dxfId="549" operator="equal" stopIfTrue="1">
      <formula>50</formula>
    </cfRule>
  </conditionalFormatting>
  <conditionalFormatting sqref="F74:F82 G75:R81">
    <cfRule type="cellIs" priority="127" dxfId="549" operator="equal" stopIfTrue="1">
      <formula>0</formula>
    </cfRule>
    <cfRule type="cellIs" priority="128" dxfId="549" operator="equal" stopIfTrue="1">
      <formula>50</formula>
    </cfRule>
  </conditionalFormatting>
  <conditionalFormatting sqref="G82">
    <cfRule type="cellIs" priority="125" dxfId="549" operator="equal" stopIfTrue="1">
      <formula>0</formula>
    </cfRule>
    <cfRule type="cellIs" priority="126" dxfId="549" operator="equal" stopIfTrue="1">
      <formula>50</formula>
    </cfRule>
  </conditionalFormatting>
  <conditionalFormatting sqref="H73:H82">
    <cfRule type="cellIs" priority="123" dxfId="549" operator="equal" stopIfTrue="1">
      <formula>0</formula>
    </cfRule>
    <cfRule type="cellIs" priority="124" dxfId="549" operator="equal" stopIfTrue="1">
      <formula>50</formula>
    </cfRule>
  </conditionalFormatting>
  <conditionalFormatting sqref="E90:R90">
    <cfRule type="cellIs" priority="121" dxfId="549" operator="equal" stopIfTrue="1">
      <formula>0</formula>
    </cfRule>
    <cfRule type="cellIs" priority="122" dxfId="549" operator="equal" stopIfTrue="1">
      <formula>50</formula>
    </cfRule>
  </conditionalFormatting>
  <conditionalFormatting sqref="F72">
    <cfRule type="cellIs" priority="119" dxfId="549" operator="equal" stopIfTrue="1">
      <formula>0</formula>
    </cfRule>
    <cfRule type="cellIs" priority="120" dxfId="549" operator="equal" stopIfTrue="1">
      <formula>50</formula>
    </cfRule>
  </conditionalFormatting>
  <conditionalFormatting sqref="F73">
    <cfRule type="cellIs" priority="117" dxfId="549" operator="equal" stopIfTrue="1">
      <formula>0</formula>
    </cfRule>
    <cfRule type="cellIs" priority="118" dxfId="549" operator="equal" stopIfTrue="1">
      <formula>50</formula>
    </cfRule>
  </conditionalFormatting>
  <conditionalFormatting sqref="E98:E100">
    <cfRule type="cellIs" priority="115" dxfId="549" operator="equal" stopIfTrue="1">
      <formula>0</formula>
    </cfRule>
    <cfRule type="cellIs" priority="116" dxfId="549" operator="equal" stopIfTrue="1">
      <formula>50</formula>
    </cfRule>
  </conditionalFormatting>
  <conditionalFormatting sqref="E101:E112">
    <cfRule type="cellIs" priority="113" dxfId="549" operator="equal" stopIfTrue="1">
      <formula>0</formula>
    </cfRule>
    <cfRule type="cellIs" priority="114" dxfId="549" operator="equal" stopIfTrue="1">
      <formula>50</formula>
    </cfRule>
  </conditionalFormatting>
  <conditionalFormatting sqref="G96:G100">
    <cfRule type="cellIs" priority="111" dxfId="549" operator="equal" stopIfTrue="1">
      <formula>0</formula>
    </cfRule>
    <cfRule type="cellIs" priority="112" dxfId="549" operator="equal" stopIfTrue="1">
      <formula>50</formula>
    </cfRule>
  </conditionalFormatting>
  <conditionalFormatting sqref="G112">
    <cfRule type="cellIs" priority="109" dxfId="549" operator="equal" stopIfTrue="1">
      <formula>0</formula>
    </cfRule>
    <cfRule type="cellIs" priority="110" dxfId="549" operator="equal" stopIfTrue="1">
      <formula>50</formula>
    </cfRule>
  </conditionalFormatting>
  <conditionalFormatting sqref="G107:G111 H107:K108">
    <cfRule type="cellIs" priority="107" dxfId="549" operator="equal" stopIfTrue="1">
      <formula>0</formula>
    </cfRule>
    <cfRule type="cellIs" priority="108" dxfId="549" operator="equal" stopIfTrue="1">
      <formula>50</formula>
    </cfRule>
  </conditionalFormatting>
  <conditionalFormatting sqref="E113 G113">
    <cfRule type="cellIs" priority="105" dxfId="549" operator="equal" stopIfTrue="1">
      <formula>0</formula>
    </cfRule>
    <cfRule type="cellIs" priority="106" dxfId="549" operator="equal" stopIfTrue="1">
      <formula>50</formula>
    </cfRule>
  </conditionalFormatting>
  <conditionalFormatting sqref="F118:F120">
    <cfRule type="cellIs" priority="103" dxfId="549" operator="equal" stopIfTrue="1">
      <formula>0</formula>
    </cfRule>
    <cfRule type="cellIs" priority="104" dxfId="549" operator="equal" stopIfTrue="1">
      <formula>50</formula>
    </cfRule>
  </conditionalFormatting>
  <conditionalFormatting sqref="G119:G120">
    <cfRule type="cellIs" priority="101" dxfId="549" operator="equal" stopIfTrue="1">
      <formula>0</formula>
    </cfRule>
    <cfRule type="cellIs" priority="102" dxfId="549" operator="equal" stopIfTrue="1">
      <formula>50</formula>
    </cfRule>
  </conditionalFormatting>
  <conditionalFormatting sqref="G118">
    <cfRule type="cellIs" priority="99" dxfId="549" operator="equal" stopIfTrue="1">
      <formula>0</formula>
    </cfRule>
    <cfRule type="cellIs" priority="100" dxfId="549" operator="equal" stopIfTrue="1">
      <formula>50</formula>
    </cfRule>
  </conditionalFormatting>
  <conditionalFormatting sqref="E121">
    <cfRule type="cellIs" priority="97" dxfId="549" operator="equal" stopIfTrue="1">
      <formula>0</formula>
    </cfRule>
    <cfRule type="cellIs" priority="98" dxfId="549" operator="equal" stopIfTrue="1">
      <formula>50</formula>
    </cfRule>
  </conditionalFormatting>
  <conditionalFormatting sqref="F121">
    <cfRule type="cellIs" priority="95" dxfId="549" operator="equal" stopIfTrue="1">
      <formula>0</formula>
    </cfRule>
    <cfRule type="cellIs" priority="96" dxfId="549" operator="equal" stopIfTrue="1">
      <formula>50</formula>
    </cfRule>
  </conditionalFormatting>
  <conditionalFormatting sqref="G121">
    <cfRule type="cellIs" priority="93" dxfId="549" operator="equal" stopIfTrue="1">
      <formula>0</formula>
    </cfRule>
    <cfRule type="cellIs" priority="94" dxfId="549" operator="equal" stopIfTrue="1">
      <formula>50</formula>
    </cfRule>
  </conditionalFormatting>
  <conditionalFormatting sqref="E122:G122">
    <cfRule type="cellIs" priority="91" dxfId="549" operator="equal" stopIfTrue="1">
      <formula>0</formula>
    </cfRule>
    <cfRule type="cellIs" priority="92" dxfId="549" operator="equal" stopIfTrue="1">
      <formula>50</formula>
    </cfRule>
  </conditionalFormatting>
  <conditionalFormatting sqref="E118:E120">
    <cfRule type="cellIs" priority="89" dxfId="549" operator="equal" stopIfTrue="1">
      <formula>0</formula>
    </cfRule>
    <cfRule type="cellIs" priority="90" dxfId="549" operator="equal" stopIfTrue="1">
      <formula>50</formula>
    </cfRule>
  </conditionalFormatting>
  <conditionalFormatting sqref="E72:G72 E73:H74 E90:R90 I80:R81 F80:H82 F75:R79">
    <cfRule type="cellIs" priority="88" dxfId="2" operator="equal" stopIfTrue="1">
      <formula>0</formula>
    </cfRule>
  </conditionalFormatting>
  <conditionalFormatting sqref="G93:G100 G107:G113 H107:K108 E93:E113">
    <cfRule type="cellIs" priority="87" dxfId="2" operator="equal" stopIfTrue="1">
      <formula>0</formula>
    </cfRule>
  </conditionalFormatting>
  <conditionalFormatting sqref="E116:E117 E118:G122">
    <cfRule type="cellIs" priority="86" dxfId="2" operator="equal" stopIfTrue="1">
      <formula>0</formula>
    </cfRule>
  </conditionalFormatting>
  <conditionalFormatting sqref="S72">
    <cfRule type="cellIs" priority="84" dxfId="549" operator="equal" stopIfTrue="1">
      <formula>0</formula>
    </cfRule>
    <cfRule type="cellIs" priority="85" dxfId="549" operator="equal" stopIfTrue="1">
      <formula>50</formula>
    </cfRule>
  </conditionalFormatting>
  <conditionalFormatting sqref="H72:R72">
    <cfRule type="cellIs" priority="82" dxfId="549" operator="equal" stopIfTrue="1">
      <formula>0</formula>
    </cfRule>
    <cfRule type="cellIs" priority="83" dxfId="549" operator="equal" stopIfTrue="1">
      <formula>50</formula>
    </cfRule>
  </conditionalFormatting>
  <conditionalFormatting sqref="H72:S72">
    <cfRule type="cellIs" priority="80" dxfId="2" operator="equal" stopIfTrue="1">
      <formula>0</formula>
    </cfRule>
    <cfRule type="cellIs" priority="81" dxfId="18" operator="equal" stopIfTrue="1">
      <formula>0</formula>
    </cfRule>
  </conditionalFormatting>
  <conditionalFormatting sqref="I73:S82">
    <cfRule type="cellIs" priority="78" dxfId="549" operator="equal" stopIfTrue="1">
      <formula>0</formula>
    </cfRule>
    <cfRule type="cellIs" priority="79" dxfId="549" operator="equal" stopIfTrue="1">
      <formula>50</formula>
    </cfRule>
  </conditionalFormatting>
  <conditionalFormatting sqref="I73:S82">
    <cfRule type="cellIs" priority="76" dxfId="2" operator="equal" stopIfTrue="1">
      <formula>0</formula>
    </cfRule>
    <cfRule type="cellIs" priority="77" dxfId="18" operator="equal" stopIfTrue="1">
      <formula>0</formula>
    </cfRule>
  </conditionalFormatting>
  <conditionalFormatting sqref="S90">
    <cfRule type="cellIs" priority="74" dxfId="549" operator="equal" stopIfTrue="1">
      <formula>0</formula>
    </cfRule>
    <cfRule type="cellIs" priority="75" dxfId="549" operator="equal" stopIfTrue="1">
      <formula>50</formula>
    </cfRule>
  </conditionalFormatting>
  <conditionalFormatting sqref="S90">
    <cfRule type="cellIs" priority="72" dxfId="2" operator="equal" stopIfTrue="1">
      <formula>0</formula>
    </cfRule>
    <cfRule type="cellIs" priority="73" dxfId="18" operator="equal" stopIfTrue="1">
      <formula>0</formula>
    </cfRule>
  </conditionalFormatting>
  <conditionalFormatting sqref="S93">
    <cfRule type="cellIs" priority="70" dxfId="549" operator="equal" stopIfTrue="1">
      <formula>0</formula>
    </cfRule>
    <cfRule type="cellIs" priority="71" dxfId="549" operator="equal" stopIfTrue="1">
      <formula>50</formula>
    </cfRule>
  </conditionalFormatting>
  <conditionalFormatting sqref="H93:R93">
    <cfRule type="cellIs" priority="68" dxfId="549" operator="equal" stopIfTrue="1">
      <formula>0</formula>
    </cfRule>
    <cfRule type="cellIs" priority="69" dxfId="549" operator="equal" stopIfTrue="1">
      <formula>50</formula>
    </cfRule>
  </conditionalFormatting>
  <conditionalFormatting sqref="H93:S93">
    <cfRule type="cellIs" priority="66" dxfId="2" operator="equal" stopIfTrue="1">
      <formula>0</formula>
    </cfRule>
    <cfRule type="cellIs" priority="67" dxfId="18" operator="equal" stopIfTrue="1">
      <formula>0</formula>
    </cfRule>
  </conditionalFormatting>
  <conditionalFormatting sqref="H94:S112">
    <cfRule type="cellIs" priority="64" dxfId="549" operator="equal" stopIfTrue="1">
      <formula>0</formula>
    </cfRule>
    <cfRule type="cellIs" priority="65" dxfId="549" operator="equal" stopIfTrue="1">
      <formula>50</formula>
    </cfRule>
  </conditionalFormatting>
  <conditionalFormatting sqref="H94:S112">
    <cfRule type="cellIs" priority="62" dxfId="2" operator="equal" stopIfTrue="1">
      <formula>0</formula>
    </cfRule>
    <cfRule type="cellIs" priority="63" dxfId="18" operator="equal" stopIfTrue="1">
      <formula>0</formula>
    </cfRule>
  </conditionalFormatting>
  <conditionalFormatting sqref="H113:R113">
    <cfRule type="cellIs" priority="60" dxfId="549" operator="equal" stopIfTrue="1">
      <formula>0</formula>
    </cfRule>
    <cfRule type="cellIs" priority="61" dxfId="549" operator="equal" stopIfTrue="1">
      <formula>50</formula>
    </cfRule>
  </conditionalFormatting>
  <conditionalFormatting sqref="H113:R113">
    <cfRule type="cellIs" priority="59" dxfId="2" operator="equal" stopIfTrue="1">
      <formula>0</formula>
    </cfRule>
  </conditionalFormatting>
  <conditionalFormatting sqref="S113">
    <cfRule type="cellIs" priority="57" dxfId="549" operator="equal" stopIfTrue="1">
      <formula>0</formula>
    </cfRule>
    <cfRule type="cellIs" priority="58" dxfId="549" operator="equal" stopIfTrue="1">
      <formula>50</formula>
    </cfRule>
  </conditionalFormatting>
  <conditionalFormatting sqref="S113">
    <cfRule type="cellIs" priority="55" dxfId="2" operator="equal" stopIfTrue="1">
      <formula>0</formula>
    </cfRule>
    <cfRule type="cellIs" priority="56" dxfId="18" operator="equal" stopIfTrue="1">
      <formula>0</formula>
    </cfRule>
  </conditionalFormatting>
  <conditionalFormatting sqref="F95:F102 G101:G102 F103:G108 F109:F112 H107:K108">
    <cfRule type="cellIs" priority="53" dxfId="549" operator="equal" stopIfTrue="1">
      <formula>0</formula>
    </cfRule>
    <cfRule type="cellIs" priority="54" dxfId="549" operator="equal" stopIfTrue="1">
      <formula>50</formula>
    </cfRule>
  </conditionalFormatting>
  <conditionalFormatting sqref="F93">
    <cfRule type="cellIs" priority="51" dxfId="549" operator="equal" stopIfTrue="1">
      <formula>0</formula>
    </cfRule>
    <cfRule type="cellIs" priority="52" dxfId="549" operator="equal" stopIfTrue="1">
      <formula>50</formula>
    </cfRule>
  </conditionalFormatting>
  <conditionalFormatting sqref="F94">
    <cfRule type="cellIs" priority="49" dxfId="549" operator="equal" stopIfTrue="1">
      <formula>0</formula>
    </cfRule>
    <cfRule type="cellIs" priority="50" dxfId="549" operator="equal" stopIfTrue="1">
      <formula>50</formula>
    </cfRule>
  </conditionalFormatting>
  <conditionalFormatting sqref="F93:F102 G101:G102 F103:G108 F109:F112 H107:K108">
    <cfRule type="cellIs" priority="48" dxfId="2" operator="equal" stopIfTrue="1">
      <formula>0</formula>
    </cfRule>
  </conditionalFormatting>
  <conditionalFormatting sqref="F113">
    <cfRule type="cellIs" priority="46" dxfId="549" operator="equal" stopIfTrue="1">
      <formula>0</formula>
    </cfRule>
    <cfRule type="cellIs" priority="47" dxfId="549" operator="equal" stopIfTrue="1">
      <formula>50</formula>
    </cfRule>
  </conditionalFormatting>
  <conditionalFormatting sqref="F113">
    <cfRule type="cellIs" priority="45" dxfId="2" operator="equal" stopIfTrue="1">
      <formula>0</formula>
    </cfRule>
  </conditionalFormatting>
  <conditionalFormatting sqref="S116">
    <cfRule type="cellIs" priority="43" dxfId="549" operator="equal" stopIfTrue="1">
      <formula>0</formula>
    </cfRule>
    <cfRule type="cellIs" priority="44" dxfId="549" operator="equal" stopIfTrue="1">
      <formula>50</formula>
    </cfRule>
  </conditionalFormatting>
  <conditionalFormatting sqref="F116:R116">
    <cfRule type="cellIs" priority="41" dxfId="549" operator="equal" stopIfTrue="1">
      <formula>0</formula>
    </cfRule>
    <cfRule type="cellIs" priority="42" dxfId="549" operator="equal" stopIfTrue="1">
      <formula>50</formula>
    </cfRule>
  </conditionalFormatting>
  <conditionalFormatting sqref="F116:S116">
    <cfRule type="cellIs" priority="39" dxfId="2" operator="equal" stopIfTrue="1">
      <formula>0</formula>
    </cfRule>
    <cfRule type="cellIs" priority="40" dxfId="18" operator="equal" stopIfTrue="1">
      <formula>0</formula>
    </cfRule>
  </conditionalFormatting>
  <conditionalFormatting sqref="F117:G117 H117:S121">
    <cfRule type="cellIs" priority="37" dxfId="549" operator="equal" stopIfTrue="1">
      <formula>0</formula>
    </cfRule>
    <cfRule type="cellIs" priority="38" dxfId="549" operator="equal" stopIfTrue="1">
      <formula>50</formula>
    </cfRule>
  </conditionalFormatting>
  <conditionalFormatting sqref="F117:G117 H117:S121">
    <cfRule type="cellIs" priority="35" dxfId="2" operator="equal" stopIfTrue="1">
      <formula>0</formula>
    </cfRule>
    <cfRule type="cellIs" priority="36" dxfId="18" operator="equal" stopIfTrue="1">
      <formula>0</formula>
    </cfRule>
  </conditionalFormatting>
  <conditionalFormatting sqref="H122:R122">
    <cfRule type="cellIs" priority="33" dxfId="549" operator="equal" stopIfTrue="1">
      <formula>0</formula>
    </cfRule>
    <cfRule type="cellIs" priority="34" dxfId="549" operator="equal" stopIfTrue="1">
      <formula>50</formula>
    </cfRule>
  </conditionalFormatting>
  <conditionalFormatting sqref="H122:R122">
    <cfRule type="cellIs" priority="32" dxfId="2" operator="equal" stopIfTrue="1">
      <formula>0</formula>
    </cfRule>
  </conditionalFormatting>
  <conditionalFormatting sqref="S122">
    <cfRule type="cellIs" priority="30" dxfId="549" operator="equal" stopIfTrue="1">
      <formula>0</formula>
    </cfRule>
    <cfRule type="cellIs" priority="31" dxfId="549" operator="equal" stopIfTrue="1">
      <formula>50</formula>
    </cfRule>
  </conditionalFormatting>
  <conditionalFormatting sqref="S122">
    <cfRule type="cellIs" priority="28" dxfId="2" operator="equal" stopIfTrue="1">
      <formula>0</formula>
    </cfRule>
    <cfRule type="cellIs" priority="29" dxfId="18" operator="equal" stopIfTrue="1">
      <formula>0</formula>
    </cfRule>
  </conditionalFormatting>
  <conditionalFormatting sqref="E72:S74 E90:S90 F75:S82">
    <cfRule type="cellIs" priority="27" dxfId="548" operator="equal" stopIfTrue="1">
      <formula>0</formula>
    </cfRule>
  </conditionalFormatting>
  <conditionalFormatting sqref="E93:S113">
    <cfRule type="cellIs" priority="26" dxfId="548" operator="equal" stopIfTrue="1">
      <formula>0</formula>
    </cfRule>
  </conditionalFormatting>
  <conditionalFormatting sqref="F116">
    <cfRule type="containsBlanks" priority="25" dxfId="2" stopIfTrue="1">
      <formula>LEN(TRIM(F116))=0</formula>
    </cfRule>
  </conditionalFormatting>
  <conditionalFormatting sqref="E116:S122">
    <cfRule type="cellIs" priority="24" dxfId="548" operator="equal" stopIfTrue="1">
      <formula>0</formula>
    </cfRule>
  </conditionalFormatting>
  <conditionalFormatting sqref="E75:E82">
    <cfRule type="cellIs" priority="22" dxfId="549" operator="equal" stopIfTrue="1">
      <formula>0</formula>
    </cfRule>
    <cfRule type="cellIs" priority="23" dxfId="549" operator="equal" stopIfTrue="1">
      <formula>50</formula>
    </cfRule>
  </conditionalFormatting>
  <conditionalFormatting sqref="E75:E82">
    <cfRule type="cellIs" priority="19" dxfId="548" operator="equal" stopIfTrue="1">
      <formula>0</formula>
    </cfRule>
    <cfRule type="cellIs" priority="20" dxfId="2" operator="equal" stopIfTrue="1">
      <formula>0</formula>
    </cfRule>
    <cfRule type="cellIs" priority="21" dxfId="18" operator="equal" stopIfTrue="1">
      <formula>0</formula>
    </cfRule>
  </conditionalFormatting>
  <conditionalFormatting sqref="H89:S89">
    <cfRule type="cellIs" priority="16" dxfId="548" operator="equal" stopIfTrue="1">
      <formula>0</formula>
    </cfRule>
    <cfRule type="cellIs" priority="17" dxfId="549" operator="equal" stopIfTrue="1">
      <formula>0</formula>
    </cfRule>
    <cfRule type="cellIs" priority="18" dxfId="549" operator="equal" stopIfTrue="1">
      <formula>50</formula>
    </cfRule>
  </conditionalFormatting>
  <conditionalFormatting sqref="F89:G89">
    <cfRule type="cellIs" priority="13" dxfId="548" operator="equal" stopIfTrue="1">
      <formula>0</formula>
    </cfRule>
    <cfRule type="cellIs" priority="14" dxfId="549" operator="equal" stopIfTrue="1">
      <formula>0</formula>
    </cfRule>
    <cfRule type="cellIs" priority="15" dxfId="549" operator="equal" stopIfTrue="1">
      <formula>50</formula>
    </cfRule>
  </conditionalFormatting>
  <conditionalFormatting sqref="E89">
    <cfRule type="cellIs" priority="10" dxfId="548" operator="equal" stopIfTrue="1">
      <formula>0</formula>
    </cfRule>
    <cfRule type="cellIs" priority="11" dxfId="549" operator="equal" stopIfTrue="1">
      <formula>0</formula>
    </cfRule>
    <cfRule type="cellIs" priority="12" dxfId="549" operator="equal" stopIfTrue="1">
      <formula>50</formula>
    </cfRule>
  </conditionalFormatting>
  <conditionalFormatting sqref="E83:E88">
    <cfRule type="cellIs" priority="1" dxfId="548" operator="equal" stopIfTrue="1">
      <formula>0</formula>
    </cfRule>
    <cfRule type="cellIs" priority="2" dxfId="549" operator="equal" stopIfTrue="1">
      <formula>0</formula>
    </cfRule>
    <cfRule type="cellIs" priority="3" dxfId="549" operator="equal" stopIfTrue="1">
      <formula>50</formula>
    </cfRule>
  </conditionalFormatting>
  <conditionalFormatting sqref="H83:S84 H87:S88 S85:S86">
    <cfRule type="cellIs" priority="7" dxfId="548" operator="equal" stopIfTrue="1">
      <formula>0</formula>
    </cfRule>
    <cfRule type="cellIs" priority="8" dxfId="549" operator="equal" stopIfTrue="1">
      <formula>0</formula>
    </cfRule>
    <cfRule type="cellIs" priority="9" dxfId="549" operator="equal" stopIfTrue="1">
      <formula>50</formula>
    </cfRule>
  </conditionalFormatting>
  <conditionalFormatting sqref="F83:G85 H85:R85 F87:G88 F86:R86">
    <cfRule type="cellIs" priority="4" dxfId="548" operator="equal" stopIfTrue="1">
      <formula>0</formula>
    </cfRule>
    <cfRule type="cellIs" priority="5" dxfId="549" operator="equal" stopIfTrue="1">
      <formula>0</formula>
    </cfRule>
    <cfRule type="cellIs" priority="6" dxfId="549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Jirka</cp:lastModifiedBy>
  <cp:lastPrinted>2014-06-07T11:55:31Z</cp:lastPrinted>
  <dcterms:created xsi:type="dcterms:W3CDTF">2000-10-31T13:24:32Z</dcterms:created>
  <dcterms:modified xsi:type="dcterms:W3CDTF">2015-08-08T15:05:47Z</dcterms:modified>
  <cp:category/>
  <cp:version/>
  <cp:contentType/>
  <cp:contentStatus/>
</cp:coreProperties>
</file>