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0550" windowHeight="3975" activeTab="0"/>
  </bookViews>
  <sheets>
    <sheet name="Titulní list" sheetId="1" r:id="rId1"/>
    <sheet name="dvouhra" sheetId="2" r:id="rId2"/>
    <sheet name="čtyřhra" sheetId="3" r:id="rId3"/>
    <sheet name="Body ve dvouhře" sheetId="4" r:id="rId4"/>
    <sheet name="Body ve čtyřhře" sheetId="5" r:id="rId5"/>
  </sheets>
  <definedNames>
    <definedName name="_xlnm.Print_Area" localSheetId="2">'čtyřhra'!#REF!</definedName>
    <definedName name="_xlnm.Print_Area" localSheetId="1">'dvouhra'!#REF!</definedName>
  </definedNames>
  <calcPr fullCalcOnLoad="1"/>
</workbook>
</file>

<file path=xl/sharedStrings.xml><?xml version="1.0" encoding="utf-8"?>
<sst xmlns="http://schemas.openxmlformats.org/spreadsheetml/2006/main" count="836" uniqueCount="391">
  <si>
    <t>Pořadí</t>
  </si>
  <si>
    <t>Sokol Týnec nad Labem</t>
  </si>
  <si>
    <t>Sparta Kutná Hora</t>
  </si>
  <si>
    <t>Dvouhra</t>
  </si>
  <si>
    <t>Dvouhra 70 - 74</t>
  </si>
  <si>
    <t>Dvouhra 60 - 64</t>
  </si>
  <si>
    <t>Dvouhra 55 - 59</t>
  </si>
  <si>
    <t>Dvouhra 50 - 54</t>
  </si>
  <si>
    <t>Dvouhra 75 - 79</t>
  </si>
  <si>
    <t>Král Milan</t>
  </si>
  <si>
    <t>Heincl Jiří</t>
  </si>
  <si>
    <t>1.</t>
  </si>
  <si>
    <t>2.</t>
  </si>
  <si>
    <t>Dvouhra 45 - 49</t>
  </si>
  <si>
    <t>3.</t>
  </si>
  <si>
    <t>Dvouhra 65 - 69</t>
  </si>
  <si>
    <t>Středočeský tenisový svaz</t>
  </si>
  <si>
    <t>STŘEDOČESKÝ POHÁR VETERÁNŮ</t>
  </si>
  <si>
    <t>Účast:   hráčů</t>
  </si>
  <si>
    <t>Vítězové</t>
  </si>
  <si>
    <t>55 - 59</t>
  </si>
  <si>
    <t>65 - 69</t>
  </si>
  <si>
    <t>Body</t>
  </si>
  <si>
    <t>nar.</t>
  </si>
  <si>
    <r>
      <t xml:space="preserve">TK LTC Mladá Boleslav </t>
    </r>
    <r>
      <rPr>
        <sz val="10"/>
        <color indexed="10"/>
        <rFont val="Arial CE"/>
        <family val="0"/>
      </rPr>
      <t>G</t>
    </r>
  </si>
  <si>
    <r>
      <t xml:space="preserve">LTC Poděbrady </t>
    </r>
    <r>
      <rPr>
        <sz val="10"/>
        <color indexed="10"/>
        <rFont val="Arial CE"/>
        <family val="0"/>
      </rPr>
      <t>G</t>
    </r>
  </si>
  <si>
    <t>Přáda Jindřich</t>
  </si>
  <si>
    <t>Sochor Ladislav</t>
  </si>
  <si>
    <t>Haščyn František</t>
  </si>
  <si>
    <t>Čtyřhra 60 - 69</t>
  </si>
  <si>
    <t>Dvouhra 80 - starší</t>
  </si>
  <si>
    <t>Tůša Josef</t>
  </si>
  <si>
    <t>Roudnický Jaromír</t>
  </si>
  <si>
    <t>Krupička Josef</t>
  </si>
  <si>
    <t>TK Lány do 59 let od 8.30 hod.</t>
  </si>
  <si>
    <t>TK Lány nad 60 let od 8.30 hod.</t>
  </si>
  <si>
    <r>
      <t xml:space="preserve">LTC Kolín </t>
    </r>
    <r>
      <rPr>
        <sz val="10"/>
        <color indexed="10"/>
        <rFont val="Arial CE"/>
        <family val="0"/>
      </rPr>
      <t>Y</t>
    </r>
  </si>
  <si>
    <t>Tenis Brandýs n. L. do 59 let od 8.30 hod.</t>
  </si>
  <si>
    <t>Borovanský Pavel</t>
  </si>
  <si>
    <t>Pšenička Václav</t>
  </si>
  <si>
    <t>SK Tenis Kladno</t>
  </si>
  <si>
    <t>Pavlíček Karel</t>
  </si>
  <si>
    <t>Kategorie 65 - 69</t>
  </si>
  <si>
    <t>Kolář Jiří</t>
  </si>
  <si>
    <t>Urbanec Vladimír</t>
  </si>
  <si>
    <t>Jonáš Jaroslav</t>
  </si>
  <si>
    <t>Kopecký Karel</t>
  </si>
  <si>
    <t>Buňata Michal</t>
  </si>
  <si>
    <t>Patočka Jan</t>
  </si>
  <si>
    <t>Mazurkiewicz Ladislav</t>
  </si>
  <si>
    <t>Tlapal Jiří</t>
  </si>
  <si>
    <t>Jelínek Petr</t>
  </si>
  <si>
    <t>Kurz Ivan</t>
  </si>
  <si>
    <t>František Haščyn</t>
  </si>
  <si>
    <t>dvouhra muži</t>
  </si>
  <si>
    <t>8A</t>
  </si>
  <si>
    <t>8B</t>
  </si>
  <si>
    <t>Sokol Sedlčany</t>
  </si>
  <si>
    <t>Riger Martin</t>
  </si>
  <si>
    <t>Pilecký Jan</t>
  </si>
  <si>
    <t>Trčka Martin</t>
  </si>
  <si>
    <t>Matoušek Karel</t>
  </si>
  <si>
    <t>Bejr Miroslav</t>
  </si>
  <si>
    <t>Vojta Jiří</t>
  </si>
  <si>
    <t>Kudláček Pavel</t>
  </si>
  <si>
    <t>Placatka Miloslav</t>
  </si>
  <si>
    <t>Hinz František</t>
  </si>
  <si>
    <t>Fiala Zdeněk</t>
  </si>
  <si>
    <t>Malý Jaroslav</t>
  </si>
  <si>
    <t>Filip Bohuslav</t>
  </si>
  <si>
    <t>Čtyřhra 70 a starší</t>
  </si>
  <si>
    <t>Holub Jan</t>
  </si>
  <si>
    <t>Jetel Zbyněk</t>
  </si>
  <si>
    <t>Brotan Petr</t>
  </si>
  <si>
    <t>Jirků Miloš</t>
  </si>
  <si>
    <t>Staněk Jaroslav</t>
  </si>
  <si>
    <t>Husárek Zbyněk</t>
  </si>
  <si>
    <t>Frunc Petr</t>
  </si>
  <si>
    <t>Forgács František</t>
  </si>
  <si>
    <t>Hietikko Marti</t>
  </si>
  <si>
    <t>Novotný Miloš</t>
  </si>
  <si>
    <t>Peterka Milan</t>
  </si>
  <si>
    <t>Kubát Jan</t>
  </si>
  <si>
    <t>Brožek Blahoslav</t>
  </si>
  <si>
    <t>50 - 54</t>
  </si>
  <si>
    <t>Kategorie 50 - 54</t>
  </si>
  <si>
    <t>Fiedler Jiří</t>
  </si>
  <si>
    <t>Krivský Rudolf</t>
  </si>
  <si>
    <t>Kusko Vladislav</t>
  </si>
  <si>
    <t>Komárek Vladimír</t>
  </si>
  <si>
    <t>Janošek Jiří</t>
  </si>
  <si>
    <t>Hajný Richard</t>
  </si>
  <si>
    <t>Šprysl Josef</t>
  </si>
  <si>
    <t>Kožíšek Jan</t>
  </si>
  <si>
    <t>Homola Jan</t>
  </si>
  <si>
    <t>Kysela Jiří</t>
  </si>
  <si>
    <t>Žďárský Libor</t>
  </si>
  <si>
    <t>Douša Miroslav</t>
  </si>
  <si>
    <t>Kratochvíl Jaroslav</t>
  </si>
  <si>
    <t>Kučva Vítězslav</t>
  </si>
  <si>
    <t>Langmajerová Slávka</t>
  </si>
  <si>
    <t>Jeník Vladimír</t>
  </si>
  <si>
    <t>Novák Miroslav</t>
  </si>
  <si>
    <t>Zahradníček Josef</t>
  </si>
  <si>
    <t>čtyřhra muži</t>
  </si>
  <si>
    <t>35 - 59</t>
  </si>
  <si>
    <t>60 - 69</t>
  </si>
  <si>
    <t>Čtyřhra</t>
  </si>
  <si>
    <t>Kategorie 35 - 59</t>
  </si>
  <si>
    <t>Dostálek Jaroslav</t>
  </si>
  <si>
    <t>Horák Peter</t>
  </si>
  <si>
    <t>Rytíř Jaroslav</t>
  </si>
  <si>
    <t>Jeník Miroslav</t>
  </si>
  <si>
    <r>
      <t xml:space="preserve">LTC Houšťka </t>
    </r>
    <r>
      <rPr>
        <sz val="10"/>
        <color indexed="10"/>
        <rFont val="Arial CE"/>
        <family val="0"/>
      </rPr>
      <t>G</t>
    </r>
  </si>
  <si>
    <t>Dvouhra 35 - 39</t>
  </si>
  <si>
    <t>Moravec Milan</t>
  </si>
  <si>
    <t>Švácha Jiří</t>
  </si>
  <si>
    <t>Moravec Petr</t>
  </si>
  <si>
    <t>Jirounek Miroslav</t>
  </si>
  <si>
    <t>Víta Jiří</t>
  </si>
  <si>
    <t>Panoch Ladislav</t>
  </si>
  <si>
    <t>Brůcha Josef</t>
  </si>
  <si>
    <t>Jméno a příjmení</t>
  </si>
  <si>
    <t>Sety</t>
  </si>
  <si>
    <t>2</t>
  </si>
  <si>
    <t>1</t>
  </si>
  <si>
    <t>0</t>
  </si>
  <si>
    <t>2:2</t>
  </si>
  <si>
    <t>Hlubuček Miroslav</t>
  </si>
  <si>
    <t>Mleziva Karel</t>
  </si>
  <si>
    <t>Jedlička Josef</t>
  </si>
  <si>
    <t>Diviš Miroslav</t>
  </si>
  <si>
    <t>60 - 64</t>
  </si>
  <si>
    <t>70 - 74</t>
  </si>
  <si>
    <t>70 a starší</t>
  </si>
  <si>
    <t>Kategorie 60 - 64</t>
  </si>
  <si>
    <t>Kategorie 70 - 74</t>
  </si>
  <si>
    <t>Kategorie 75 - 79</t>
  </si>
  <si>
    <t>Blahoslav Brožek</t>
  </si>
  <si>
    <t>Kategorie 60 - 69</t>
  </si>
  <si>
    <t>Kategorie 70 a starší</t>
  </si>
  <si>
    <t>Fábry Vladimír</t>
  </si>
  <si>
    <t>Havlíček Zdeněk</t>
  </si>
  <si>
    <t>Pokorný Miloš</t>
  </si>
  <si>
    <t>Dvouhra ženy</t>
  </si>
  <si>
    <t>Poklopová Michaela</t>
  </si>
  <si>
    <t>Oberreiterová Iveta</t>
  </si>
  <si>
    <t>Gombo Ulzii-Otgon</t>
  </si>
  <si>
    <t>Čubová Eva</t>
  </si>
  <si>
    <t>Čtyřhra ženy</t>
  </si>
  <si>
    <t>Kategorie 55 - 59</t>
  </si>
  <si>
    <t>Jan Kubát</t>
  </si>
  <si>
    <t>Kategorie ženy</t>
  </si>
  <si>
    <t>Iveta Oberreiterová</t>
  </si>
  <si>
    <t>Oberreiterová</t>
  </si>
  <si>
    <t>4:0</t>
  </si>
  <si>
    <t>0:4</t>
  </si>
  <si>
    <t>Dvouhra 40 - 44</t>
  </si>
  <si>
    <t>Miroslav Jeník</t>
  </si>
  <si>
    <t>Bažant Pavel</t>
  </si>
  <si>
    <t>Počet turnajů</t>
  </si>
  <si>
    <t>Ø bodů na 1 turnaj</t>
  </si>
  <si>
    <t>Petr Jelínek</t>
  </si>
  <si>
    <t>6:0, 6:4</t>
  </si>
  <si>
    <t>6:2, 6:1</t>
  </si>
  <si>
    <t>6:2, 6:2</t>
  </si>
  <si>
    <t>Hedrlín Pavel</t>
  </si>
  <si>
    <t>6:4, 6:1</t>
  </si>
  <si>
    <t>6:1, 6:3</t>
  </si>
  <si>
    <t>Ladislav Sochor</t>
  </si>
  <si>
    <t>Jan Patočka</t>
  </si>
  <si>
    <t>6:4, 6:2</t>
  </si>
  <si>
    <t>6:0, 6:0</t>
  </si>
  <si>
    <t>Richard Hajný</t>
  </si>
  <si>
    <t>Sochor</t>
  </si>
  <si>
    <t>6:4, 6:4</t>
  </si>
  <si>
    <t>6:3, 6:2</t>
  </si>
  <si>
    <t>Václav Pšenička</t>
  </si>
  <si>
    <t>Jan Homola</t>
  </si>
  <si>
    <t>Josef Tůša</t>
  </si>
  <si>
    <t>Tůša</t>
  </si>
  <si>
    <t>Jiří Kysela</t>
  </si>
  <si>
    <t>Zbyněk Jetel</t>
  </si>
  <si>
    <t>Jetel</t>
  </si>
  <si>
    <t>Jeník</t>
  </si>
  <si>
    <t>Patočka</t>
  </si>
  <si>
    <t>6:1, 6:0</t>
  </si>
  <si>
    <t>0:6, 0:6</t>
  </si>
  <si>
    <t>SPARTA KUTNÁ HORA</t>
  </si>
  <si>
    <t>Karel Křivohlavý</t>
  </si>
  <si>
    <t>Slávka Langmajerová</t>
  </si>
  <si>
    <t>Křivohlavý Karel</t>
  </si>
  <si>
    <t>Kopřiva Milan</t>
  </si>
  <si>
    <t>Janál Jiří</t>
  </si>
  <si>
    <t>Kubásek Jaroslav</t>
  </si>
  <si>
    <t>Kutná Hora 9. - 10. 8. 2014</t>
  </si>
  <si>
    <t>Křivohlavý</t>
  </si>
  <si>
    <t>6:1, 6:1</t>
  </si>
  <si>
    <t>6:3, 6:1</t>
  </si>
  <si>
    <t>Miroslav Jirounek</t>
  </si>
  <si>
    <t>6:1, 6:4</t>
  </si>
  <si>
    <t>Ladislav Panoch</t>
  </si>
  <si>
    <t>Michal Buňata</t>
  </si>
  <si>
    <t>Josef Jedlička</t>
  </si>
  <si>
    <t>Panoch</t>
  </si>
  <si>
    <t>Jedlička</t>
  </si>
  <si>
    <t>0:6, 6:1, 10:8</t>
  </si>
  <si>
    <t>Miloš Novotný</t>
  </si>
  <si>
    <t>Novotný</t>
  </si>
  <si>
    <t>6:4, 4:6, 10:5</t>
  </si>
  <si>
    <t>6:2, 7:5</t>
  </si>
  <si>
    <t>Michaela Poklopová</t>
  </si>
  <si>
    <t>Langmajerová</t>
  </si>
  <si>
    <t>Poklopová</t>
  </si>
  <si>
    <t>0:6, 1:6</t>
  </si>
  <si>
    <t>4:6, 2:6</t>
  </si>
  <si>
    <t>Jelínek, Kratochvíl</t>
  </si>
  <si>
    <t>Homola, Kysela</t>
  </si>
  <si>
    <t>6:0, 6:2</t>
  </si>
  <si>
    <t>37. ročník</t>
  </si>
  <si>
    <t>8. - 9. srpna 2014</t>
  </si>
  <si>
    <t>Michal Kotas</t>
  </si>
  <si>
    <t>Jiří Miles</t>
  </si>
  <si>
    <t>80 a st.</t>
  </si>
  <si>
    <t>Hlavní rozhodčí a organizátor Jiří Janál, Jiří Heincl</t>
  </si>
  <si>
    <t>25. - 26. 4. 2015</t>
  </si>
  <si>
    <t>2. - 3. 5. 2014</t>
  </si>
  <si>
    <t>2A</t>
  </si>
  <si>
    <t>9 - 10. 5. 2015</t>
  </si>
  <si>
    <t>16. - 17. 5. 2015</t>
  </si>
  <si>
    <t>23 - 24. 5. 2015</t>
  </si>
  <si>
    <t>Tenis SK Libiš</t>
  </si>
  <si>
    <t>30. - 31. 5. 2015</t>
  </si>
  <si>
    <t>2B</t>
  </si>
  <si>
    <t>LTC Řevnice nad 60 let od 8.30 hod.</t>
  </si>
  <si>
    <t>6. - 7. 6. 2015</t>
  </si>
  <si>
    <t>TOSK Mělník</t>
  </si>
  <si>
    <t>4. - 5. 7. 2015</t>
  </si>
  <si>
    <t>11. - 12. 7. 2015</t>
  </si>
  <si>
    <t>18. - 19. 7. 2015</t>
  </si>
  <si>
    <t>SK Satalice</t>
  </si>
  <si>
    <t>25. - 26. 7. 2015</t>
  </si>
  <si>
    <t>1. - 2. 8. 2015</t>
  </si>
  <si>
    <t>8. - 9. 8. 2015</t>
  </si>
  <si>
    <t>15. - 16. 8. 2015</t>
  </si>
  <si>
    <t>Tenis Brandýs n. L. - Masters dvouher</t>
  </si>
  <si>
    <t>Tenis Brandýs n. L. - Masters čtyřher</t>
  </si>
  <si>
    <t>Tenis Brandýs n. L. - Masters dvouher, náhradní termín</t>
  </si>
  <si>
    <t>Tenis Brandýs n. L. - Masters čtyřher, náhradní termín</t>
  </si>
  <si>
    <t>Rak Michal</t>
  </si>
  <si>
    <t>3</t>
  </si>
  <si>
    <t>Blažek Martin</t>
  </si>
  <si>
    <t>4 - 5</t>
  </si>
  <si>
    <t>Pernica Michal</t>
  </si>
  <si>
    <t>Jančařík Petr</t>
  </si>
  <si>
    <t>Valena Štěpán</t>
  </si>
  <si>
    <t>2 - 5</t>
  </si>
  <si>
    <t>Halík Martin</t>
  </si>
  <si>
    <t>Soukup Pavel</t>
  </si>
  <si>
    <t>Stibor Tomáš</t>
  </si>
  <si>
    <t>Šindelář Josef</t>
  </si>
  <si>
    <t>3 - 6</t>
  </si>
  <si>
    <t>Gottesman Petr</t>
  </si>
  <si>
    <t>Javanský Milan</t>
  </si>
  <si>
    <t>Ulrich Petr</t>
  </si>
  <si>
    <t>4</t>
  </si>
  <si>
    <t>5</t>
  </si>
  <si>
    <t>6</t>
  </si>
  <si>
    <t>7</t>
  </si>
  <si>
    <t>8</t>
  </si>
  <si>
    <t>Svoboda Daniel</t>
  </si>
  <si>
    <t>9 - 11</t>
  </si>
  <si>
    <t>Sekerák Pavel</t>
  </si>
  <si>
    <t>12</t>
  </si>
  <si>
    <t>Miller Roman</t>
  </si>
  <si>
    <t>13</t>
  </si>
  <si>
    <t>Burka Petr</t>
  </si>
  <si>
    <t>14</t>
  </si>
  <si>
    <t>Hurta Josef</t>
  </si>
  <si>
    <t>15 - 16</t>
  </si>
  <si>
    <t>Dryml Jaroslav</t>
  </si>
  <si>
    <t>Fatka Ondřej</t>
  </si>
  <si>
    <t>9</t>
  </si>
  <si>
    <t>10</t>
  </si>
  <si>
    <t>11</t>
  </si>
  <si>
    <t>Kott Otakar</t>
  </si>
  <si>
    <t>Zacpálek Jan</t>
  </si>
  <si>
    <t>17 - 22</t>
  </si>
  <si>
    <t>Tlučhoř Drahoš</t>
  </si>
  <si>
    <t>23 - 24</t>
  </si>
  <si>
    <t>Nykl Jaroslav</t>
  </si>
  <si>
    <t>25</t>
  </si>
  <si>
    <t>Kotas Michal</t>
  </si>
  <si>
    <t>10 - 11</t>
  </si>
  <si>
    <t>Balcer Pavel</t>
  </si>
  <si>
    <t>13 - 15</t>
  </si>
  <si>
    <t>Mejta Karel</t>
  </si>
  <si>
    <t>Somol Vladislav</t>
  </si>
  <si>
    <t>16</t>
  </si>
  <si>
    <t>Černý Karel</t>
  </si>
  <si>
    <t>Arazim Vratislav</t>
  </si>
  <si>
    <t>Buřič Pavel</t>
  </si>
  <si>
    <t>12 - 14</t>
  </si>
  <si>
    <t>Bouška Jiří</t>
  </si>
  <si>
    <t>Vipler Miloš</t>
  </si>
  <si>
    <t>15</t>
  </si>
  <si>
    <t>¨1946</t>
  </si>
  <si>
    <t>17</t>
  </si>
  <si>
    <t>18 - 19</t>
  </si>
  <si>
    <t>Mareček Milan</t>
  </si>
  <si>
    <t>Šebek Eduard</t>
  </si>
  <si>
    <t>Miles Jiří</t>
  </si>
  <si>
    <t>Hietikko Martti</t>
  </si>
  <si>
    <t>Škába Josef</t>
  </si>
  <si>
    <t>Nejedlý Ladislav</t>
  </si>
  <si>
    <t>13 - 14</t>
  </si>
  <si>
    <t>Vít Jiří</t>
  </si>
  <si>
    <t>Buňata Tomáš</t>
  </si>
  <si>
    <t>16 - 18</t>
  </si>
  <si>
    <t>Brosinger Pavel</t>
  </si>
  <si>
    <t>Volák Josef</t>
  </si>
  <si>
    <t>19 - 20</t>
  </si>
  <si>
    <t>Rys Luboš</t>
  </si>
  <si>
    <t>Vysocký Ladislav</t>
  </si>
  <si>
    <t>Dvořák Josef</t>
  </si>
  <si>
    <t>Pelc Svatopluk</t>
  </si>
  <si>
    <t>Albertová Markéta</t>
  </si>
  <si>
    <t>Fedová Renata</t>
  </si>
  <si>
    <t>6 - 7</t>
  </si>
  <si>
    <t>Čtyřhra 35 - 59</t>
  </si>
  <si>
    <t>Šubrt Jaroslav</t>
  </si>
  <si>
    <t>Ždánský Karel</t>
  </si>
  <si>
    <t>30</t>
  </si>
  <si>
    <t>31 - 36</t>
  </si>
  <si>
    <t>37 - 39</t>
  </si>
  <si>
    <t>40 - 47</t>
  </si>
  <si>
    <t>14 - 16</t>
  </si>
  <si>
    <t>17 - 18</t>
  </si>
  <si>
    <t>Juraševský Ondřej</t>
  </si>
  <si>
    <t>1 - 2</t>
  </si>
  <si>
    <t>Novotný Mojmír</t>
  </si>
  <si>
    <t>Zelenka Oldřich</t>
  </si>
  <si>
    <t>20 - 21</t>
  </si>
  <si>
    <t>Vlčková Kateřina</t>
  </si>
  <si>
    <t>Klička Jan</t>
  </si>
  <si>
    <t>Vojtěchovský Jaroslav</t>
  </si>
  <si>
    <t>11 - 12</t>
  </si>
  <si>
    <t>2 - 6</t>
  </si>
  <si>
    <t>17 - 19</t>
  </si>
  <si>
    <t>22 - 23</t>
  </si>
  <si>
    <t>24 - 25</t>
  </si>
  <si>
    <t>26 - 27</t>
  </si>
  <si>
    <t>28 - 29</t>
  </si>
  <si>
    <t>16 - 17</t>
  </si>
  <si>
    <t>20</t>
  </si>
  <si>
    <t>Kutná Hora 8. - 9. 8. 2015</t>
  </si>
  <si>
    <t>Jan Klička</t>
  </si>
  <si>
    <t>Jaroslav Vojtěchovský</t>
  </si>
  <si>
    <t>Jelínek</t>
  </si>
  <si>
    <t>6:4, 7:6</t>
  </si>
  <si>
    <t>6:1, 6:2</t>
  </si>
  <si>
    <t>6:3, 7:5</t>
  </si>
  <si>
    <t>Miroslav Bejr</t>
  </si>
  <si>
    <t>Bejr</t>
  </si>
  <si>
    <t>6:2, 6:4</t>
  </si>
  <si>
    <t>Miroslav Hlubuček</t>
  </si>
  <si>
    <t>Jaroslav Kratochvíl</t>
  </si>
  <si>
    <t>Hlubuček</t>
  </si>
  <si>
    <t>2:6, 7:5, 11:9</t>
  </si>
  <si>
    <t>Kotas</t>
  </si>
  <si>
    <t>Jan Kožíšek</t>
  </si>
  <si>
    <t>Pavel Buřič</t>
  </si>
  <si>
    <t>Buřič</t>
  </si>
  <si>
    <t>Josef Šprysl</t>
  </si>
  <si>
    <t>Miles</t>
  </si>
  <si>
    <t>Šprysl</t>
  </si>
  <si>
    <t>2.2</t>
  </si>
  <si>
    <t>4:6, 4:6</t>
  </si>
  <si>
    <t>5:7, 5:7</t>
  </si>
  <si>
    <t>7:5, 7:5</t>
  </si>
  <si>
    <t>1:6, 1:6</t>
  </si>
  <si>
    <t>Kategorie 80 a starší</t>
  </si>
  <si>
    <t>Ladislav Mazurkiewicz</t>
  </si>
  <si>
    <t>Brožek</t>
  </si>
  <si>
    <t>Bejr, Hlubuček</t>
  </si>
  <si>
    <t>Fiala, Kotas</t>
  </si>
  <si>
    <t>Janál, Kubásek</t>
  </si>
  <si>
    <t>4:6, 6:3, 10:7</t>
  </si>
  <si>
    <t>Holub, Patočka</t>
  </si>
  <si>
    <t>6:4, 6:3</t>
  </si>
  <si>
    <t>Zdeněk Fiala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</si>
</sst>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mmm/yyyy"/>
    <numFmt numFmtId="184" formatCode="[$€-2]\ #\ ##,000_);[Red]\([$€-2]\ #\ ##,000\)"/>
    <numFmt numFmtId="185" formatCode="[$¥€-2]\ #\ ##,000_);[Red]\([$€-2]\ #\ ##,000\)"/>
  </numFmts>
  <fonts count="59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b/>
      <sz val="12"/>
      <color indexed="9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0"/>
      <color indexed="10"/>
      <name val="Arial CE"/>
      <family val="0"/>
    </font>
    <font>
      <sz val="10"/>
      <color indexed="9"/>
      <name val="Arial CE"/>
      <family val="0"/>
    </font>
    <font>
      <sz val="9"/>
      <name val="Arial CE"/>
      <family val="0"/>
    </font>
    <font>
      <sz val="8"/>
      <name val="Arial"/>
      <family val="2"/>
    </font>
    <font>
      <sz val="8.5"/>
      <name val="Arial CE"/>
      <family val="0"/>
    </font>
    <font>
      <sz val="9"/>
      <name val="Arial"/>
      <family val="2"/>
    </font>
    <font>
      <b/>
      <sz val="10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 CE"/>
      <family val="0"/>
    </font>
    <font>
      <i/>
      <sz val="10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 CE"/>
      <family val="0"/>
    </font>
    <font>
      <sz val="10"/>
      <color theme="0"/>
      <name val="Arial CE"/>
      <family val="0"/>
    </font>
    <font>
      <i/>
      <sz val="10"/>
      <color theme="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double">
        <color indexed="8"/>
      </right>
      <top style="medium"/>
      <bottom style="medium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19" borderId="0" applyNumberFormat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</cellStyleXfs>
  <cellXfs count="3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 shrinkToFit="1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14" fontId="4" fillId="0" borderId="23" xfId="0" applyNumberFormat="1" applyFont="1" applyBorder="1" applyAlignment="1">
      <alignment horizontal="right"/>
    </xf>
    <xf numFmtId="0" fontId="4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14" fontId="4" fillId="0" borderId="26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left"/>
    </xf>
    <xf numFmtId="0" fontId="4" fillId="0" borderId="29" xfId="0" applyFont="1" applyBorder="1" applyAlignment="1">
      <alignment/>
    </xf>
    <xf numFmtId="0" fontId="0" fillId="0" borderId="30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8" fillId="0" borderId="0" xfId="0" applyFont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0" xfId="0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5" fillId="0" borderId="30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41" xfId="0" applyFont="1" applyBorder="1" applyAlignment="1">
      <alignment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32" borderId="44" xfId="0" applyFont="1" applyFill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40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50" xfId="0" applyFont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3" fillId="32" borderId="0" xfId="0" applyFont="1" applyFill="1" applyBorder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 horizontal="center" shrinkToFit="1"/>
    </xf>
    <xf numFmtId="0" fontId="14" fillId="0" borderId="0" xfId="0" applyFont="1" applyAlignment="1">
      <alignment/>
    </xf>
    <xf numFmtId="49" fontId="1" fillId="0" borderId="15" xfId="0" applyNumberFormat="1" applyFont="1" applyBorder="1" applyAlignment="1">
      <alignment/>
    </xf>
    <xf numFmtId="49" fontId="7" fillId="0" borderId="20" xfId="0" applyNumberFormat="1" applyFont="1" applyBorder="1" applyAlignment="1">
      <alignment shrinkToFit="1"/>
    </xf>
    <xf numFmtId="49" fontId="1" fillId="0" borderId="21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49" fontId="1" fillId="0" borderId="51" xfId="0" applyNumberFormat="1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/>
    </xf>
    <xf numFmtId="49" fontId="1" fillId="0" borderId="52" xfId="0" applyNumberFormat="1" applyFont="1" applyBorder="1" applyAlignment="1">
      <alignment/>
    </xf>
    <xf numFmtId="49" fontId="7" fillId="0" borderId="15" xfId="0" applyNumberFormat="1" applyFont="1" applyBorder="1" applyAlignment="1">
      <alignment/>
    </xf>
    <xf numFmtId="0" fontId="4" fillId="0" borderId="31" xfId="0" applyFont="1" applyBorder="1" applyAlignment="1">
      <alignment/>
    </xf>
    <xf numFmtId="0" fontId="5" fillId="0" borderId="53" xfId="0" applyFont="1" applyBorder="1" applyAlignment="1">
      <alignment/>
    </xf>
    <xf numFmtId="0" fontId="0" fillId="0" borderId="0" xfId="0" applyBorder="1" applyAlignment="1">
      <alignment horizontal="left"/>
    </xf>
    <xf numFmtId="0" fontId="5" fillId="0" borderId="41" xfId="0" applyFont="1" applyFill="1" applyBorder="1" applyAlignment="1">
      <alignment horizontal="left"/>
    </xf>
    <xf numFmtId="0" fontId="5" fillId="0" borderId="44" xfId="0" applyFont="1" applyBorder="1" applyAlignment="1">
      <alignment horizontal="center"/>
    </xf>
    <xf numFmtId="0" fontId="5" fillId="0" borderId="54" xfId="0" applyFont="1" applyBorder="1" applyAlignment="1">
      <alignment/>
    </xf>
    <xf numFmtId="0" fontId="5" fillId="0" borderId="55" xfId="0" applyFont="1" applyBorder="1" applyAlignment="1">
      <alignment/>
    </xf>
    <xf numFmtId="0" fontId="5" fillId="0" borderId="56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57" xfId="0" applyFont="1" applyBorder="1" applyAlignment="1">
      <alignment/>
    </xf>
    <xf numFmtId="14" fontId="4" fillId="0" borderId="26" xfId="0" applyNumberFormat="1" applyFont="1" applyFill="1" applyBorder="1" applyAlignment="1">
      <alignment horizontal="right"/>
    </xf>
    <xf numFmtId="14" fontId="4" fillId="0" borderId="40" xfId="0" applyNumberFormat="1" applyFont="1" applyFill="1" applyBorder="1" applyAlignment="1">
      <alignment horizontal="righ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5" fillId="0" borderId="24" xfId="0" applyFont="1" applyBorder="1" applyAlignment="1">
      <alignment/>
    </xf>
    <xf numFmtId="0" fontId="4" fillId="0" borderId="6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62" xfId="0" applyFont="1" applyBorder="1" applyAlignment="1">
      <alignment/>
    </xf>
    <xf numFmtId="0" fontId="5" fillId="0" borderId="53" xfId="0" applyFont="1" applyBorder="1" applyAlignment="1">
      <alignment/>
    </xf>
    <xf numFmtId="49" fontId="1" fillId="0" borderId="63" xfId="0" applyNumberFormat="1" applyFont="1" applyBorder="1" applyAlignment="1">
      <alignment horizontal="center"/>
    </xf>
    <xf numFmtId="0" fontId="5" fillId="0" borderId="26" xfId="0" applyFont="1" applyFill="1" applyBorder="1" applyAlignment="1">
      <alignment horizontal="left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49" fontId="1" fillId="0" borderId="68" xfId="0" applyNumberFormat="1" applyFont="1" applyBorder="1" applyAlignment="1">
      <alignment/>
    </xf>
    <xf numFmtId="49" fontId="2" fillId="33" borderId="69" xfId="0" applyNumberFormat="1" applyFont="1" applyFill="1" applyBorder="1" applyAlignment="1">
      <alignment/>
    </xf>
    <xf numFmtId="49" fontId="2" fillId="34" borderId="69" xfId="0" applyNumberFormat="1" applyFont="1" applyFill="1" applyBorder="1" applyAlignment="1">
      <alignment/>
    </xf>
    <xf numFmtId="0" fontId="2" fillId="0" borderId="70" xfId="0" applyFont="1" applyBorder="1" applyAlignment="1">
      <alignment vertical="center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49" fontId="0" fillId="0" borderId="74" xfId="0" applyNumberFormat="1" applyFont="1" applyBorder="1" applyAlignment="1">
      <alignment horizontal="center" vertical="center"/>
    </xf>
    <xf numFmtId="0" fontId="15" fillId="0" borderId="75" xfId="0" applyFont="1" applyBorder="1" applyAlignment="1">
      <alignment vertical="center"/>
    </xf>
    <xf numFmtId="49" fontId="0" fillId="35" borderId="76" xfId="0" applyNumberFormat="1" applyFill="1" applyBorder="1" applyAlignment="1">
      <alignment horizontal="center" vertical="center"/>
    </xf>
    <xf numFmtId="49" fontId="0" fillId="0" borderId="77" xfId="0" applyNumberFormat="1" applyBorder="1" applyAlignment="1">
      <alignment horizontal="center" vertical="center"/>
    </xf>
    <xf numFmtId="49" fontId="0" fillId="0" borderId="78" xfId="0" applyNumberFormat="1" applyBorder="1" applyAlignment="1">
      <alignment horizontal="center" vertical="center"/>
    </xf>
    <xf numFmtId="49" fontId="0" fillId="0" borderId="76" xfId="0" applyNumberFormat="1" applyBorder="1" applyAlignment="1">
      <alignment horizontal="center" vertical="center"/>
    </xf>
    <xf numFmtId="49" fontId="0" fillId="0" borderId="79" xfId="0" applyNumberFormat="1" applyBorder="1" applyAlignment="1">
      <alignment horizontal="center" vertical="center"/>
    </xf>
    <xf numFmtId="49" fontId="0" fillId="0" borderId="80" xfId="0" applyNumberFormat="1" applyFont="1" applyBorder="1" applyAlignment="1">
      <alignment horizontal="center" vertical="center"/>
    </xf>
    <xf numFmtId="49" fontId="0" fillId="0" borderId="81" xfId="0" applyNumberFormat="1" applyBorder="1" applyAlignment="1">
      <alignment horizontal="center" vertical="center"/>
    </xf>
    <xf numFmtId="49" fontId="0" fillId="35" borderId="82" xfId="0" applyNumberFormat="1" applyFill="1" applyBorder="1" applyAlignment="1">
      <alignment horizontal="center" vertical="center"/>
    </xf>
    <xf numFmtId="49" fontId="0" fillId="0" borderId="83" xfId="0" applyNumberFormat="1" applyBorder="1" applyAlignment="1">
      <alignment horizontal="center" vertical="center"/>
    </xf>
    <xf numFmtId="49" fontId="0" fillId="0" borderId="84" xfId="0" applyNumberFormat="1" applyBorder="1" applyAlignment="1">
      <alignment horizontal="center" vertical="center"/>
    </xf>
    <xf numFmtId="49" fontId="0" fillId="0" borderId="85" xfId="0" applyNumberFormat="1" applyFont="1" applyBorder="1" applyAlignment="1">
      <alignment horizontal="center" vertical="center"/>
    </xf>
    <xf numFmtId="0" fontId="15" fillId="0" borderId="86" xfId="0" applyFont="1" applyBorder="1" applyAlignment="1">
      <alignment vertical="center"/>
    </xf>
    <xf numFmtId="49" fontId="0" fillId="0" borderId="87" xfId="0" applyNumberFormat="1" applyBorder="1" applyAlignment="1">
      <alignment horizontal="center" vertical="center"/>
    </xf>
    <xf numFmtId="49" fontId="0" fillId="0" borderId="88" xfId="0" applyNumberFormat="1" applyBorder="1" applyAlignment="1">
      <alignment horizontal="center" vertical="center"/>
    </xf>
    <xf numFmtId="49" fontId="0" fillId="35" borderId="89" xfId="0" applyNumberFormat="1" applyFill="1" applyBorder="1" applyAlignment="1">
      <alignment horizontal="center" vertical="center"/>
    </xf>
    <xf numFmtId="49" fontId="0" fillId="0" borderId="90" xfId="0" applyNumberFormat="1" applyBorder="1" applyAlignment="1">
      <alignment horizontal="center" vertical="center"/>
    </xf>
    <xf numFmtId="49" fontId="0" fillId="0" borderId="91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1" fontId="56" fillId="0" borderId="92" xfId="0" applyNumberFormat="1" applyFont="1" applyFill="1" applyBorder="1" applyAlignment="1">
      <alignment horizontal="right"/>
    </xf>
    <xf numFmtId="1" fontId="56" fillId="0" borderId="93" xfId="0" applyNumberFormat="1" applyFont="1" applyFill="1" applyBorder="1" applyAlignment="1">
      <alignment horizontal="right"/>
    </xf>
    <xf numFmtId="1" fontId="56" fillId="0" borderId="94" xfId="0" applyNumberFormat="1" applyFont="1" applyFill="1" applyBorder="1" applyAlignment="1">
      <alignment horizontal="right"/>
    </xf>
    <xf numFmtId="1" fontId="56" fillId="0" borderId="95" xfId="0" applyNumberFormat="1" applyFont="1" applyFill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96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15" xfId="0" applyNumberFormat="1" applyFont="1" applyBorder="1" applyAlignment="1">
      <alignment shrinkToFit="1"/>
    </xf>
    <xf numFmtId="49" fontId="1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2" fontId="0" fillId="0" borderId="92" xfId="0" applyNumberFormat="1" applyBorder="1" applyAlignment="1">
      <alignment/>
    </xf>
    <xf numFmtId="2" fontId="0" fillId="0" borderId="97" xfId="0" applyNumberFormat="1" applyBorder="1" applyAlignment="1">
      <alignment/>
    </xf>
    <xf numFmtId="2" fontId="0" fillId="0" borderId="93" xfId="0" applyNumberFormat="1" applyBorder="1" applyAlignment="1">
      <alignment/>
    </xf>
    <xf numFmtId="0" fontId="0" fillId="0" borderId="0" xfId="0" applyFill="1" applyBorder="1" applyAlignment="1">
      <alignment horizontal="left"/>
    </xf>
    <xf numFmtId="0" fontId="3" fillId="0" borderId="92" xfId="0" applyFont="1" applyBorder="1" applyAlignment="1">
      <alignment/>
    </xf>
    <xf numFmtId="0" fontId="3" fillId="0" borderId="94" xfId="0" applyFont="1" applyBorder="1" applyAlignment="1">
      <alignment/>
    </xf>
    <xf numFmtId="0" fontId="3" fillId="0" borderId="93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98" xfId="0" applyFont="1" applyBorder="1" applyAlignment="1">
      <alignment horizontal="center" vertical="center"/>
    </xf>
    <xf numFmtId="0" fontId="3" fillId="0" borderId="99" xfId="0" applyFont="1" applyBorder="1" applyAlignment="1">
      <alignment/>
    </xf>
    <xf numFmtId="0" fontId="57" fillId="0" borderId="0" xfId="0" applyFont="1" applyAlignment="1">
      <alignment/>
    </xf>
    <xf numFmtId="0" fontId="57" fillId="0" borderId="100" xfId="0" applyFont="1" applyBorder="1" applyAlignment="1">
      <alignment/>
    </xf>
    <xf numFmtId="0" fontId="57" fillId="0" borderId="98" xfId="0" applyFont="1" applyBorder="1" applyAlignment="1">
      <alignment/>
    </xf>
    <xf numFmtId="0" fontId="58" fillId="0" borderId="98" xfId="0" applyFont="1" applyBorder="1" applyAlignment="1">
      <alignment horizontal="center"/>
    </xf>
    <xf numFmtId="0" fontId="57" fillId="0" borderId="98" xfId="0" applyFont="1" applyBorder="1" applyAlignment="1">
      <alignment/>
    </xf>
    <xf numFmtId="0" fontId="57" fillId="0" borderId="101" xfId="0" applyFont="1" applyBorder="1" applyAlignment="1">
      <alignment/>
    </xf>
    <xf numFmtId="2" fontId="0" fillId="0" borderId="94" xfId="0" applyNumberFormat="1" applyBorder="1" applyAlignment="1">
      <alignment/>
    </xf>
    <xf numFmtId="0" fontId="17" fillId="0" borderId="75" xfId="0" applyFont="1" applyBorder="1" applyAlignment="1">
      <alignment vertical="center"/>
    </xf>
    <xf numFmtId="0" fontId="3" fillId="0" borderId="95" xfId="0" applyFont="1" applyBorder="1" applyAlignment="1">
      <alignment/>
    </xf>
    <xf numFmtId="2" fontId="0" fillId="0" borderId="95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102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103" xfId="0" applyBorder="1" applyAlignment="1">
      <alignment/>
    </xf>
    <xf numFmtId="0" fontId="0" fillId="0" borderId="103" xfId="0" applyBorder="1" applyAlignment="1">
      <alignment horizontal="left"/>
    </xf>
    <xf numFmtId="0" fontId="0" fillId="0" borderId="104" xfId="0" applyBorder="1" applyAlignment="1">
      <alignment horizontal="left"/>
    </xf>
    <xf numFmtId="49" fontId="5" fillId="0" borderId="32" xfId="0" applyNumberFormat="1" applyFont="1" applyBorder="1" applyAlignment="1">
      <alignment horizontal="center"/>
    </xf>
    <xf numFmtId="49" fontId="0" fillId="0" borderId="92" xfId="0" applyNumberFormat="1" applyBorder="1" applyAlignment="1">
      <alignment horizontal="center"/>
    </xf>
    <xf numFmtId="0" fontId="4" fillId="0" borderId="105" xfId="0" applyFont="1" applyFill="1" applyBorder="1" applyAlignment="1">
      <alignment horizontal="right"/>
    </xf>
    <xf numFmtId="1" fontId="4" fillId="0" borderId="24" xfId="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0" fillId="0" borderId="24" xfId="0" applyFont="1" applyBorder="1" applyAlignment="1">
      <alignment horizontal="right"/>
    </xf>
    <xf numFmtId="49" fontId="0" fillId="0" borderId="94" xfId="0" applyNumberFormat="1" applyBorder="1" applyAlignment="1">
      <alignment horizontal="center"/>
    </xf>
    <xf numFmtId="0" fontId="4" fillId="0" borderId="54" xfId="0" applyFont="1" applyFill="1" applyBorder="1" applyAlignment="1">
      <alignment horizontal="right"/>
    </xf>
    <xf numFmtId="0" fontId="4" fillId="0" borderId="106" xfId="0" applyFont="1" applyFill="1" applyBorder="1" applyAlignment="1">
      <alignment horizontal="right"/>
    </xf>
    <xf numFmtId="0" fontId="0" fillId="0" borderId="106" xfId="0" applyFont="1" applyBorder="1" applyAlignment="1">
      <alignment horizontal="right"/>
    </xf>
    <xf numFmtId="1" fontId="4" fillId="0" borderId="106" xfId="0" applyNumberFormat="1" applyFont="1" applyFill="1" applyBorder="1" applyAlignment="1">
      <alignment horizontal="right"/>
    </xf>
    <xf numFmtId="49" fontId="0" fillId="0" borderId="93" xfId="0" applyNumberFormat="1" applyBorder="1" applyAlignment="1">
      <alignment horizontal="center"/>
    </xf>
    <xf numFmtId="0" fontId="4" fillId="0" borderId="55" xfId="0" applyFont="1" applyFill="1" applyBorder="1" applyAlignment="1">
      <alignment horizontal="right"/>
    </xf>
    <xf numFmtId="1" fontId="4" fillId="0" borderId="14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0" borderId="14" xfId="0" applyFont="1" applyBorder="1" applyAlignment="1">
      <alignment horizontal="right"/>
    </xf>
    <xf numFmtId="49" fontId="0" fillId="0" borderId="97" xfId="0" applyNumberFormat="1" applyBorder="1" applyAlignment="1">
      <alignment horizontal="center"/>
    </xf>
    <xf numFmtId="0" fontId="4" fillId="0" borderId="56" xfId="0" applyFont="1" applyFill="1" applyBorder="1" applyAlignment="1">
      <alignment horizontal="right"/>
    </xf>
    <xf numFmtId="1" fontId="4" fillId="0" borderId="29" xfId="0" applyNumberFormat="1" applyFont="1" applyFill="1" applyBorder="1" applyAlignment="1">
      <alignment horizontal="right"/>
    </xf>
    <xf numFmtId="0" fontId="4" fillId="0" borderId="29" xfId="0" applyFont="1" applyFill="1" applyBorder="1" applyAlignment="1">
      <alignment horizontal="right"/>
    </xf>
    <xf numFmtId="0" fontId="0" fillId="0" borderId="29" xfId="0" applyFont="1" applyBorder="1" applyAlignment="1">
      <alignment horizontal="right"/>
    </xf>
    <xf numFmtId="49" fontId="4" fillId="0" borderId="92" xfId="0" applyNumberFormat="1" applyFont="1" applyBorder="1" applyAlignment="1">
      <alignment horizontal="center"/>
    </xf>
    <xf numFmtId="0" fontId="5" fillId="0" borderId="105" xfId="0" applyFont="1" applyFill="1" applyBorder="1" applyAlignment="1">
      <alignment horizontal="left"/>
    </xf>
    <xf numFmtId="0" fontId="18" fillId="0" borderId="48" xfId="0" applyFont="1" applyFill="1" applyBorder="1" applyAlignment="1">
      <alignment horizontal="right"/>
    </xf>
    <xf numFmtId="49" fontId="4" fillId="0" borderId="94" xfId="0" applyNumberFormat="1" applyFont="1" applyBorder="1" applyAlignment="1">
      <alignment horizontal="center"/>
    </xf>
    <xf numFmtId="0" fontId="5" fillId="0" borderId="54" xfId="0" applyFont="1" applyFill="1" applyBorder="1" applyAlignment="1">
      <alignment horizontal="left"/>
    </xf>
    <xf numFmtId="0" fontId="18" fillId="0" borderId="49" xfId="0" applyFont="1" applyFill="1" applyBorder="1" applyAlignment="1">
      <alignment horizontal="right"/>
    </xf>
    <xf numFmtId="0" fontId="5" fillId="0" borderId="55" xfId="0" applyFont="1" applyFill="1" applyBorder="1" applyAlignment="1">
      <alignment horizontal="left"/>
    </xf>
    <xf numFmtId="0" fontId="18" fillId="0" borderId="28" xfId="0" applyFont="1" applyFill="1" applyBorder="1" applyAlignment="1">
      <alignment horizontal="right"/>
    </xf>
    <xf numFmtId="49" fontId="0" fillId="0" borderId="95" xfId="0" applyNumberFormat="1" applyBorder="1" applyAlignment="1">
      <alignment horizontal="center"/>
    </xf>
    <xf numFmtId="0" fontId="5" fillId="0" borderId="107" xfId="0" applyFont="1" applyBorder="1" applyAlignment="1">
      <alignment/>
    </xf>
    <xf numFmtId="0" fontId="4" fillId="0" borderId="101" xfId="0" applyFont="1" applyBorder="1" applyAlignment="1">
      <alignment/>
    </xf>
    <xf numFmtId="0" fontId="4" fillId="0" borderId="108" xfId="0" applyFont="1" applyFill="1" applyBorder="1" applyAlignment="1">
      <alignment horizontal="right"/>
    </xf>
    <xf numFmtId="0" fontId="4" fillId="0" borderId="107" xfId="0" applyFont="1" applyFill="1" applyBorder="1" applyAlignment="1">
      <alignment horizontal="right"/>
    </xf>
    <xf numFmtId="0" fontId="0" fillId="0" borderId="107" xfId="0" applyFont="1" applyBorder="1" applyAlignment="1">
      <alignment horizontal="right"/>
    </xf>
    <xf numFmtId="0" fontId="4" fillId="0" borderId="55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4" fillId="0" borderId="56" xfId="0" applyFont="1" applyFill="1" applyBorder="1" applyAlignment="1">
      <alignment horizontal="right"/>
    </xf>
    <xf numFmtId="0" fontId="4" fillId="0" borderId="29" xfId="0" applyFont="1" applyFill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0" fillId="0" borderId="99" xfId="0" applyBorder="1" applyAlignment="1">
      <alignment/>
    </xf>
    <xf numFmtId="0" fontId="4" fillId="0" borderId="55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0" fillId="0" borderId="105" xfId="0" applyFill="1" applyBorder="1" applyAlignment="1">
      <alignment horizontal="right"/>
    </xf>
    <xf numFmtId="0" fontId="0" fillId="0" borderId="105" xfId="0" applyFont="1" applyFill="1" applyBorder="1" applyAlignment="1">
      <alignment horizontal="right"/>
    </xf>
    <xf numFmtId="0" fontId="0" fillId="0" borderId="54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0" fillId="0" borderId="55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49" fontId="0" fillId="0" borderId="94" xfId="0" applyNumberFormat="1" applyFill="1" applyBorder="1" applyAlignment="1">
      <alignment horizontal="center"/>
    </xf>
    <xf numFmtId="0" fontId="0" fillId="0" borderId="29" xfId="0" applyFont="1" applyFill="1" applyBorder="1" applyAlignment="1">
      <alignment horizontal="right"/>
    </xf>
    <xf numFmtId="0" fontId="4" fillId="0" borderId="54" xfId="0" applyFont="1" applyFill="1" applyBorder="1" applyAlignment="1">
      <alignment/>
    </xf>
    <xf numFmtId="49" fontId="0" fillId="0" borderId="109" xfId="0" applyNumberFormat="1" applyBorder="1" applyAlignment="1">
      <alignment horizontal="center"/>
    </xf>
    <xf numFmtId="0" fontId="4" fillId="0" borderId="105" xfId="0" applyFont="1" applyFill="1" applyBorder="1" applyAlignment="1">
      <alignment horizontal="right"/>
    </xf>
    <xf numFmtId="0" fontId="4" fillId="0" borderId="54" xfId="0" applyFont="1" applyFill="1" applyBorder="1" applyAlignment="1">
      <alignment horizontal="right"/>
    </xf>
    <xf numFmtId="0" fontId="0" fillId="0" borderId="55" xfId="0" applyFill="1" applyBorder="1" applyAlignment="1">
      <alignment horizontal="right"/>
    </xf>
    <xf numFmtId="0" fontId="5" fillId="0" borderId="110" xfId="0" applyFont="1" applyBorder="1" applyAlignment="1">
      <alignment/>
    </xf>
    <xf numFmtId="0" fontId="4" fillId="0" borderId="111" xfId="0" applyFont="1" applyFill="1" applyBorder="1" applyAlignment="1">
      <alignment horizontal="right"/>
    </xf>
    <xf numFmtId="0" fontId="4" fillId="0" borderId="111" xfId="0" applyFont="1" applyFill="1" applyBorder="1" applyAlignment="1">
      <alignment horizontal="right"/>
    </xf>
    <xf numFmtId="0" fontId="5" fillId="0" borderId="4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6" fillId="0" borderId="53" xfId="0" applyFont="1" applyBorder="1" applyAlignment="1">
      <alignment/>
    </xf>
    <xf numFmtId="0" fontId="6" fillId="0" borderId="54" xfId="0" applyFont="1" applyBorder="1" applyAlignment="1">
      <alignment/>
    </xf>
    <xf numFmtId="49" fontId="0" fillId="0" borderId="17" xfId="0" applyNumberFormat="1" applyBorder="1" applyAlignment="1">
      <alignment/>
    </xf>
    <xf numFmtId="14" fontId="4" fillId="0" borderId="17" xfId="0" applyNumberFormat="1" applyFont="1" applyFill="1" applyBorder="1" applyAlignment="1">
      <alignment horizontal="right"/>
    </xf>
    <xf numFmtId="0" fontId="4" fillId="0" borderId="17" xfId="0" applyFont="1" applyBorder="1" applyAlignment="1">
      <alignment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center"/>
    </xf>
    <xf numFmtId="0" fontId="4" fillId="0" borderId="45" xfId="0" applyFont="1" applyBorder="1" applyAlignment="1">
      <alignment horizontal="right"/>
    </xf>
    <xf numFmtId="0" fontId="0" fillId="0" borderId="54" xfId="0" applyFont="1" applyFill="1" applyBorder="1" applyAlignment="1">
      <alignment horizontal="right"/>
    </xf>
    <xf numFmtId="0" fontId="6" fillId="0" borderId="26" xfId="0" applyFont="1" applyBorder="1" applyAlignment="1">
      <alignment/>
    </xf>
    <xf numFmtId="0" fontId="5" fillId="0" borderId="54" xfId="0" applyFont="1" applyBorder="1" applyAlignment="1">
      <alignment/>
    </xf>
    <xf numFmtId="0" fontId="4" fillId="0" borderId="106" xfId="0" applyFont="1" applyFill="1" applyBorder="1" applyAlignment="1">
      <alignment horizontal="right"/>
    </xf>
    <xf numFmtId="0" fontId="0" fillId="0" borderId="45" xfId="0" applyFont="1" applyBorder="1" applyAlignment="1">
      <alignment horizontal="right"/>
    </xf>
    <xf numFmtId="1" fontId="4" fillId="0" borderId="14" xfId="0" applyNumberFormat="1" applyFont="1" applyFill="1" applyBorder="1" applyAlignment="1">
      <alignment horizontal="right"/>
    </xf>
    <xf numFmtId="0" fontId="5" fillId="0" borderId="62" xfId="0" applyFont="1" applyBorder="1" applyAlignment="1">
      <alignment/>
    </xf>
    <xf numFmtId="0" fontId="5" fillId="0" borderId="26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112" xfId="0" applyFont="1" applyBorder="1" applyAlignment="1">
      <alignment/>
    </xf>
    <xf numFmtId="0" fontId="10" fillId="36" borderId="35" xfId="0" applyFont="1" applyFill="1" applyBorder="1" applyAlignment="1">
      <alignment horizontal="center"/>
    </xf>
    <xf numFmtId="0" fontId="10" fillId="36" borderId="0" xfId="0" applyFont="1" applyFill="1" applyBorder="1" applyAlignment="1">
      <alignment horizontal="center"/>
    </xf>
    <xf numFmtId="0" fontId="10" fillId="36" borderId="98" xfId="0" applyFont="1" applyFill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8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8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98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8" xfId="0" applyFont="1" applyBorder="1" applyAlignment="1">
      <alignment horizontal="center"/>
    </xf>
    <xf numFmtId="49" fontId="1" fillId="0" borderId="113" xfId="0" applyNumberFormat="1" applyFont="1" applyBorder="1" applyAlignment="1">
      <alignment horizontal="center"/>
    </xf>
    <xf numFmtId="49" fontId="1" fillId="0" borderId="62" xfId="0" applyNumberFormat="1" applyFont="1" applyBorder="1" applyAlignment="1">
      <alignment horizontal="center"/>
    </xf>
    <xf numFmtId="49" fontId="1" fillId="0" borderId="114" xfId="0" applyNumberFormat="1" applyFont="1" applyBorder="1" applyAlignment="1">
      <alignment horizontal="center"/>
    </xf>
    <xf numFmtId="49" fontId="1" fillId="0" borderId="11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16" xfId="0" applyNumberFormat="1" applyFont="1" applyBorder="1" applyAlignment="1">
      <alignment horizontal="center"/>
    </xf>
    <xf numFmtId="49" fontId="7" fillId="0" borderId="117" xfId="0" applyNumberFormat="1" applyFont="1" applyBorder="1" applyAlignment="1">
      <alignment horizontal="left"/>
    </xf>
    <xf numFmtId="49" fontId="7" fillId="0" borderId="118" xfId="0" applyNumberFormat="1" applyFont="1" applyBorder="1" applyAlignment="1">
      <alignment horizontal="left"/>
    </xf>
    <xf numFmtId="49" fontId="2" fillId="33" borderId="119" xfId="0" applyNumberFormat="1" applyFont="1" applyFill="1" applyBorder="1" applyAlignment="1">
      <alignment horizontal="left"/>
    </xf>
    <xf numFmtId="49" fontId="2" fillId="33" borderId="120" xfId="0" applyNumberFormat="1" applyFont="1" applyFill="1" applyBorder="1" applyAlignment="1">
      <alignment horizontal="left"/>
    </xf>
    <xf numFmtId="49" fontId="2" fillId="34" borderId="120" xfId="0" applyNumberFormat="1" applyFont="1" applyFill="1" applyBorder="1" applyAlignment="1">
      <alignment horizontal="left"/>
    </xf>
    <xf numFmtId="49" fontId="2" fillId="34" borderId="121" xfId="0" applyNumberFormat="1" applyFont="1" applyFill="1" applyBorder="1" applyAlignment="1">
      <alignment horizontal="left"/>
    </xf>
    <xf numFmtId="49" fontId="1" fillId="0" borderId="15" xfId="0" applyNumberFormat="1" applyFont="1" applyBorder="1" applyAlignment="1">
      <alignment horizontal="center"/>
    </xf>
    <xf numFmtId="49" fontId="1" fillId="0" borderId="122" xfId="0" applyNumberFormat="1" applyFont="1" applyBorder="1" applyAlignment="1">
      <alignment horizontal="center"/>
    </xf>
    <xf numFmtId="49" fontId="1" fillId="0" borderId="110" xfId="0" applyNumberFormat="1" applyFont="1" applyBorder="1" applyAlignment="1">
      <alignment horizontal="center"/>
    </xf>
    <xf numFmtId="49" fontId="7" fillId="0" borderId="123" xfId="0" applyNumberFormat="1" applyFont="1" applyBorder="1" applyAlignment="1">
      <alignment horizontal="left"/>
    </xf>
    <xf numFmtId="49" fontId="7" fillId="0" borderId="124" xfId="0" applyNumberFormat="1" applyFont="1" applyBorder="1" applyAlignment="1">
      <alignment horizontal="left"/>
    </xf>
    <xf numFmtId="49" fontId="1" fillId="0" borderId="111" xfId="0" applyNumberFormat="1" applyFont="1" applyBorder="1" applyAlignment="1">
      <alignment horizontal="center"/>
    </xf>
    <xf numFmtId="49" fontId="1" fillId="0" borderId="12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60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126" xfId="0" applyNumberFormat="1" applyFont="1" applyBorder="1" applyAlignment="1">
      <alignment horizontal="center"/>
    </xf>
    <xf numFmtId="49" fontId="1" fillId="0" borderId="127" xfId="0" applyNumberFormat="1" applyFont="1" applyBorder="1" applyAlignment="1">
      <alignment horizontal="center"/>
    </xf>
    <xf numFmtId="49" fontId="1" fillId="0" borderId="106" xfId="0" applyNumberFormat="1" applyFont="1" applyBorder="1" applyAlignment="1">
      <alignment horizontal="center"/>
    </xf>
    <xf numFmtId="49" fontId="2" fillId="32" borderId="15" xfId="0" applyNumberFormat="1" applyFont="1" applyFill="1" applyBorder="1" applyAlignment="1">
      <alignment horizontal="left"/>
    </xf>
    <xf numFmtId="49" fontId="2" fillId="37" borderId="15" xfId="0" applyNumberFormat="1" applyFont="1" applyFill="1" applyBorder="1" applyAlignment="1">
      <alignment horizontal="left"/>
    </xf>
    <xf numFmtId="49" fontId="3" fillId="37" borderId="128" xfId="0" applyNumberFormat="1" applyFont="1" applyFill="1" applyBorder="1" applyAlignment="1">
      <alignment horizontal="left"/>
    </xf>
    <xf numFmtId="49" fontId="1" fillId="0" borderId="12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49" fontId="1" fillId="0" borderId="129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13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14" xfId="0" applyFill="1" applyBorder="1" applyAlignment="1">
      <alignment horizontal="right"/>
    </xf>
    <xf numFmtId="0" fontId="0" fillId="0" borderId="106" xfId="0" applyFont="1" applyFill="1" applyBorder="1" applyAlignment="1">
      <alignment horizontal="right"/>
    </xf>
    <xf numFmtId="0" fontId="5" fillId="0" borderId="55" xfId="0" applyFont="1" applyBorder="1" applyAlignment="1">
      <alignment/>
    </xf>
    <xf numFmtId="49" fontId="1" fillId="0" borderId="20" xfId="0" applyNumberFormat="1" applyFont="1" applyBorder="1" applyAlignment="1">
      <alignment/>
    </xf>
    <xf numFmtId="49" fontId="1" fillId="0" borderId="131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59"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  <border/>
    </dxf>
    <dxf>
      <font>
        <color theme="3" tint="0.7999799847602844"/>
      </font>
      <fill>
        <patternFill>
          <bgColor theme="3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1676400</xdr:colOff>
      <xdr:row>1</xdr:row>
      <xdr:rowOff>47625</xdr:rowOff>
    </xdr:from>
    <xdr:to>
      <xdr:col>5</xdr:col>
      <xdr:colOff>762000</xdr:colOff>
      <xdr:row>3</xdr:row>
      <xdr:rowOff>47625</xdr:rowOff>
    </xdr:to>
    <xdr:pic>
      <xdr:nvPicPr>
        <xdr:cNvPr id="1" name="Picture 1" descr="wilsonlogo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219075"/>
          <a:ext cx="1800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2:I39"/>
  <sheetViews>
    <sheetView showGridLines="0" tabSelected="1" zoomScalePageLayoutView="0" workbookViewId="0" topLeftCell="A1">
      <selection activeCell="A1" sqref="A1"/>
    </sheetView>
  </sheetViews>
  <sheetFormatPr defaultColWidth="11.375" defaultRowHeight="12.75"/>
  <cols>
    <col min="1" max="1" width="16.625" style="0" customWidth="1"/>
    <col min="2" max="2" width="9.25390625" style="0" customWidth="1"/>
    <col min="3" max="3" width="14.625" style="0" customWidth="1"/>
    <col min="4" max="4" width="24.25390625" style="0" customWidth="1"/>
    <col min="5" max="5" width="11.375" style="0" customWidth="1"/>
    <col min="6" max="6" width="11.375" style="190" customWidth="1"/>
  </cols>
  <sheetData>
    <row r="1" ht="13.5" thickBot="1"/>
    <row r="2" spans="1:6" ht="12.75">
      <c r="A2" s="42"/>
      <c r="B2" s="43"/>
      <c r="C2" s="43"/>
      <c r="D2" s="43"/>
      <c r="E2" s="43"/>
      <c r="F2" s="191"/>
    </row>
    <row r="3" spans="1:6" ht="12.75">
      <c r="A3" s="295" t="s">
        <v>16</v>
      </c>
      <c r="B3" s="296"/>
      <c r="C3" s="296"/>
      <c r="D3" s="296"/>
      <c r="E3" s="296"/>
      <c r="F3" s="297"/>
    </row>
    <row r="4" spans="1:6" ht="12" customHeight="1">
      <c r="A4" s="45"/>
      <c r="B4" s="46"/>
      <c r="C4" s="46"/>
      <c r="D4" s="46"/>
      <c r="E4" s="46"/>
      <c r="F4" s="192"/>
    </row>
    <row r="5" spans="1:6" ht="18">
      <c r="A5" s="298" t="s">
        <v>17</v>
      </c>
      <c r="B5" s="299"/>
      <c r="C5" s="299"/>
      <c r="D5" s="299"/>
      <c r="E5" s="299"/>
      <c r="F5" s="300"/>
    </row>
    <row r="6" spans="1:9" ht="12.75">
      <c r="A6" s="304" t="s">
        <v>219</v>
      </c>
      <c r="B6" s="305"/>
      <c r="C6" s="305"/>
      <c r="D6" s="305"/>
      <c r="E6" s="305"/>
      <c r="F6" s="306"/>
      <c r="G6" s="44"/>
      <c r="H6" s="44"/>
      <c r="I6" s="44"/>
    </row>
    <row r="7" spans="1:6" ht="12.75">
      <c r="A7" s="45"/>
      <c r="B7" s="46"/>
      <c r="C7" s="46"/>
      <c r="D7" s="46"/>
      <c r="E7" s="46"/>
      <c r="F7" s="192"/>
    </row>
    <row r="8" spans="1:9" ht="18">
      <c r="A8" s="292" t="s">
        <v>188</v>
      </c>
      <c r="B8" s="293"/>
      <c r="C8" s="293"/>
      <c r="D8" s="293"/>
      <c r="E8" s="293"/>
      <c r="F8" s="294"/>
      <c r="G8" s="47"/>
      <c r="H8" s="47"/>
      <c r="I8" s="47"/>
    </row>
    <row r="9" spans="1:6" ht="15">
      <c r="A9" s="301" t="s">
        <v>220</v>
      </c>
      <c r="B9" s="302"/>
      <c r="C9" s="302"/>
      <c r="D9" s="302"/>
      <c r="E9" s="302"/>
      <c r="F9" s="303"/>
    </row>
    <row r="10" spans="1:6" ht="12.75">
      <c r="A10" s="45"/>
      <c r="B10" s="46"/>
      <c r="C10" s="46"/>
      <c r="D10" s="46"/>
      <c r="E10" s="46"/>
      <c r="F10" s="192"/>
    </row>
    <row r="11" spans="1:9" ht="15.75">
      <c r="A11" s="45"/>
      <c r="B11" s="46"/>
      <c r="C11" s="46"/>
      <c r="D11" s="46"/>
      <c r="E11" s="46"/>
      <c r="F11" s="192"/>
      <c r="G11" s="48"/>
      <c r="H11" s="48"/>
      <c r="I11" s="48"/>
    </row>
    <row r="12" spans="1:6" ht="15">
      <c r="A12" s="45"/>
      <c r="B12" s="49"/>
      <c r="C12" s="50" t="s">
        <v>18</v>
      </c>
      <c r="D12" s="83">
        <f>SUM(E18:E31)</f>
        <v>24</v>
      </c>
      <c r="E12" s="46"/>
      <c r="F12" s="192"/>
    </row>
    <row r="13" spans="1:6" ht="12.75">
      <c r="A13" s="45"/>
      <c r="B13" s="46"/>
      <c r="C13" s="46"/>
      <c r="D13" s="46"/>
      <c r="E13" s="46"/>
      <c r="F13" s="192"/>
    </row>
    <row r="14" spans="1:6" ht="12.75">
      <c r="A14" s="94"/>
      <c r="B14" s="95"/>
      <c r="C14" s="95" t="s">
        <v>19</v>
      </c>
      <c r="D14" s="95"/>
      <c r="E14" s="95"/>
      <c r="F14" s="193"/>
    </row>
    <row r="15" spans="1:6" ht="12.75">
      <c r="A15" s="45"/>
      <c r="B15" s="46"/>
      <c r="C15" s="46"/>
      <c r="D15" s="46"/>
      <c r="E15" s="46"/>
      <c r="F15" s="192"/>
    </row>
    <row r="16" spans="1:6" ht="12.75">
      <c r="A16" s="45"/>
      <c r="B16" s="52"/>
      <c r="C16" s="52"/>
      <c r="D16" s="52"/>
      <c r="E16" s="52"/>
      <c r="F16" s="194"/>
    </row>
    <row r="17" spans="1:8" ht="13.5" thickBot="1">
      <c r="A17" s="45"/>
      <c r="B17" s="52"/>
      <c r="C17" s="52" t="s">
        <v>54</v>
      </c>
      <c r="D17" s="46"/>
      <c r="E17" s="84">
        <v>2</v>
      </c>
      <c r="F17" s="194"/>
      <c r="G17" s="51"/>
      <c r="H17" s="51"/>
    </row>
    <row r="18" spans="1:8" ht="13.5" thickTop="1">
      <c r="A18" s="45"/>
      <c r="B18" s="52"/>
      <c r="C18" s="117" t="s">
        <v>84</v>
      </c>
      <c r="D18" s="54" t="s">
        <v>189</v>
      </c>
      <c r="E18" s="84">
        <v>4</v>
      </c>
      <c r="F18" s="194">
        <f>E18-1</f>
        <v>3</v>
      </c>
      <c r="G18" s="51"/>
      <c r="H18" s="51"/>
    </row>
    <row r="19" spans="1:8" ht="12.75">
      <c r="A19" s="45"/>
      <c r="B19" s="52"/>
      <c r="C19" s="119" t="s">
        <v>20</v>
      </c>
      <c r="D19" s="55" t="s">
        <v>365</v>
      </c>
      <c r="E19" s="84">
        <v>5</v>
      </c>
      <c r="F19" s="194">
        <f>E19-1</f>
        <v>4</v>
      </c>
      <c r="G19" s="51"/>
      <c r="H19" s="51"/>
    </row>
    <row r="20" spans="1:8" ht="12.75">
      <c r="A20" s="45"/>
      <c r="B20" s="52"/>
      <c r="C20" s="119" t="s">
        <v>132</v>
      </c>
      <c r="D20" s="55" t="s">
        <v>221</v>
      </c>
      <c r="E20" s="84">
        <v>2</v>
      </c>
      <c r="F20" s="194">
        <f>E20*(E20-1)/2</f>
        <v>1</v>
      </c>
      <c r="G20" s="51"/>
      <c r="H20" s="51"/>
    </row>
    <row r="21" spans="1:6" ht="12.75">
      <c r="A21" s="45"/>
      <c r="B21" s="52"/>
      <c r="C21" s="118" t="s">
        <v>21</v>
      </c>
      <c r="D21" s="57" t="s">
        <v>371</v>
      </c>
      <c r="E21" s="84">
        <v>2</v>
      </c>
      <c r="F21" s="194">
        <f>E21-1</f>
        <v>1</v>
      </c>
    </row>
    <row r="22" spans="1:8" ht="12.75">
      <c r="A22" s="45"/>
      <c r="B22" s="46"/>
      <c r="C22" s="118" t="s">
        <v>133</v>
      </c>
      <c r="D22" s="57" t="s">
        <v>222</v>
      </c>
      <c r="E22" s="85">
        <v>3</v>
      </c>
      <c r="F22" s="194">
        <f>E22-1</f>
        <v>2</v>
      </c>
      <c r="G22" s="53"/>
      <c r="H22" s="88"/>
    </row>
    <row r="23" spans="1:8" ht="13.5" thickBot="1">
      <c r="A23" s="45"/>
      <c r="B23" s="46"/>
      <c r="C23" s="129" t="s">
        <v>223</v>
      </c>
      <c r="D23" s="130" t="s">
        <v>138</v>
      </c>
      <c r="E23" s="85">
        <v>2</v>
      </c>
      <c r="F23" s="194">
        <f>E23-1</f>
        <v>1</v>
      </c>
      <c r="G23" s="53"/>
      <c r="H23" s="88"/>
    </row>
    <row r="24" spans="1:6" ht="13.5" thickTop="1">
      <c r="A24" s="45"/>
      <c r="B24" s="46"/>
      <c r="C24" s="46"/>
      <c r="D24" s="46"/>
      <c r="E24" s="86"/>
      <c r="F24" s="192">
        <f>SUM(F18:F23)</f>
        <v>12</v>
      </c>
    </row>
    <row r="25" spans="1:6" ht="13.5" thickBot="1">
      <c r="A25" s="45"/>
      <c r="B25" s="46"/>
      <c r="C25" s="52" t="s">
        <v>104</v>
      </c>
      <c r="D25" s="52"/>
      <c r="E25" s="86"/>
      <c r="F25" s="192"/>
    </row>
    <row r="26" spans="1:6" ht="13.5" thickTop="1">
      <c r="A26" s="45"/>
      <c r="B26" s="46"/>
      <c r="C26" s="117" t="s">
        <v>105</v>
      </c>
      <c r="D26" s="54" t="s">
        <v>362</v>
      </c>
      <c r="E26" s="86">
        <v>0</v>
      </c>
      <c r="F26" s="194">
        <v>5</v>
      </c>
    </row>
    <row r="27" spans="1:6" ht="13.5" thickBot="1">
      <c r="A27" s="45"/>
      <c r="B27" s="46"/>
      <c r="C27" s="127"/>
      <c r="D27" s="128" t="s">
        <v>365</v>
      </c>
      <c r="E27" s="86"/>
      <c r="F27" s="192"/>
    </row>
    <row r="28" spans="1:6" ht="12.75">
      <c r="A28" s="45"/>
      <c r="B28" s="46"/>
      <c r="C28" s="119" t="s">
        <v>106</v>
      </c>
      <c r="D28" s="55" t="s">
        <v>390</v>
      </c>
      <c r="E28" s="86">
        <v>3</v>
      </c>
      <c r="F28" s="194">
        <v>1</v>
      </c>
    </row>
    <row r="29" spans="1:6" ht="13.5" thickBot="1">
      <c r="A29" s="45"/>
      <c r="B29" s="46"/>
      <c r="C29" s="127"/>
      <c r="D29" s="128" t="s">
        <v>221</v>
      </c>
      <c r="E29" s="86"/>
      <c r="F29" s="192"/>
    </row>
    <row r="30" spans="1:6" ht="12.75">
      <c r="A30" s="45"/>
      <c r="B30" s="46"/>
      <c r="C30" s="119" t="s">
        <v>134</v>
      </c>
      <c r="D30" s="55" t="s">
        <v>178</v>
      </c>
      <c r="E30" s="86">
        <v>3</v>
      </c>
      <c r="F30" s="192">
        <v>4</v>
      </c>
    </row>
    <row r="31" spans="1:6" ht="13.5" thickBot="1">
      <c r="A31" s="45"/>
      <c r="B31" s="46"/>
      <c r="C31" s="129"/>
      <c r="D31" s="130" t="s">
        <v>181</v>
      </c>
      <c r="E31" s="86"/>
      <c r="F31" s="192"/>
    </row>
    <row r="32" spans="1:6" ht="13.5" thickTop="1">
      <c r="A32" s="45"/>
      <c r="B32" s="46"/>
      <c r="C32" s="80"/>
      <c r="D32" s="46"/>
      <c r="E32" s="86"/>
      <c r="F32" s="192"/>
    </row>
    <row r="33" spans="1:6" ht="12.75">
      <c r="A33" s="45"/>
      <c r="B33" s="46"/>
      <c r="C33" s="46"/>
      <c r="D33" s="46"/>
      <c r="E33" s="86"/>
      <c r="F33" s="192">
        <f>SUM(F26:F32)</f>
        <v>10</v>
      </c>
    </row>
    <row r="34" spans="1:6" ht="12.75">
      <c r="A34" s="45"/>
      <c r="B34" s="46"/>
      <c r="C34" s="183" t="s">
        <v>224</v>
      </c>
      <c r="D34" s="101"/>
      <c r="E34" s="101"/>
      <c r="F34" s="192"/>
    </row>
    <row r="35" spans="1:6" ht="13.5" thickBot="1">
      <c r="A35" s="58"/>
      <c r="B35" s="59"/>
      <c r="C35" s="59"/>
      <c r="D35" s="59"/>
      <c r="E35" s="59"/>
      <c r="F35" s="195"/>
    </row>
    <row r="37" ht="12.75">
      <c r="A37" s="60"/>
    </row>
    <row r="38" ht="12.75">
      <c r="A38" s="2"/>
    </row>
    <row r="39" ht="12.75">
      <c r="A39" s="61"/>
    </row>
  </sheetData>
  <sheetProtection/>
  <mergeCells count="5">
    <mergeCell ref="A8:F8"/>
    <mergeCell ref="A3:F3"/>
    <mergeCell ref="A5:F5"/>
    <mergeCell ref="A9:F9"/>
    <mergeCell ref="A6:F6"/>
  </mergeCells>
  <printOptions/>
  <pageMargins left="0.787401575" right="0.787401575" top="0.984251969" bottom="0.984251969" header="0.4921259845" footer="0.4921259845"/>
  <pageSetup horizontalDpi="600" verticalDpi="600" orientation="portrait" paperSize="9" r:id="rId4"/>
  <ignoredErrors>
    <ignoredError sqref="F20" formula="1"/>
  </ignoredErrors>
  <drawing r:id="rId3"/>
  <legacyDrawing r:id="rId2"/>
  <oleObjects>
    <oleObject progId="" shapeId="8153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H232"/>
  <sheetViews>
    <sheetView showGridLines="0" zoomScalePageLayoutView="0" workbookViewId="0" topLeftCell="A1">
      <selection activeCell="A1" sqref="A1"/>
    </sheetView>
  </sheetViews>
  <sheetFormatPr defaultColWidth="11.375" defaultRowHeight="6.75" customHeight="1"/>
  <cols>
    <col min="1" max="1" width="2.375" style="2" customWidth="1"/>
    <col min="2" max="3" width="16.75390625" style="2" customWidth="1"/>
    <col min="4" max="5" width="16.75390625" style="1" customWidth="1"/>
    <col min="6" max="6" width="4.875" style="1" bestFit="1" customWidth="1"/>
    <col min="7" max="7" width="5.25390625" style="1" bestFit="1" customWidth="1"/>
    <col min="8" max="8" width="6.25390625" style="1" bestFit="1" customWidth="1"/>
    <col min="9" max="16384" width="11.375" style="1" customWidth="1"/>
  </cols>
  <sheetData>
    <row r="1" ht="6.75" customHeight="1" thickBot="1"/>
    <row r="2" spans="2:7" s="9" customFormat="1" ht="16.5" customHeight="1" thickTop="1">
      <c r="B2" s="313" t="s">
        <v>355</v>
      </c>
      <c r="C2" s="314"/>
      <c r="D2" s="314"/>
      <c r="E2" s="125"/>
      <c r="F2" s="7"/>
      <c r="G2" s="96"/>
    </row>
    <row r="3" spans="2:7" s="9" customFormat="1" ht="6" customHeight="1">
      <c r="B3" s="315" t="s">
        <v>3</v>
      </c>
      <c r="C3" s="7"/>
      <c r="D3" s="7"/>
      <c r="E3" s="13"/>
      <c r="F3" s="81"/>
      <c r="G3" s="96"/>
    </row>
    <row r="4" spans="2:7" s="9" customFormat="1" ht="6" customHeight="1">
      <c r="B4" s="316"/>
      <c r="C4" s="7"/>
      <c r="D4" s="7"/>
      <c r="E4" s="13"/>
      <c r="F4" s="81"/>
      <c r="G4" s="96"/>
    </row>
    <row r="5" spans="2:7" s="9" customFormat="1" ht="6" customHeight="1">
      <c r="B5" s="317" t="s">
        <v>85</v>
      </c>
      <c r="C5" s="7"/>
      <c r="D5" s="7"/>
      <c r="E5" s="13"/>
      <c r="F5" s="81"/>
      <c r="G5" s="96"/>
    </row>
    <row r="6" spans="2:7" s="9" customFormat="1" ht="6" customHeight="1" thickBot="1">
      <c r="B6" s="318"/>
      <c r="C6" s="14"/>
      <c r="D6" s="14"/>
      <c r="E6" s="15"/>
      <c r="F6" s="81"/>
      <c r="G6" s="96"/>
    </row>
    <row r="7" spans="2:7" s="9" customFormat="1" ht="6.75" customHeight="1">
      <c r="B7" s="12"/>
      <c r="C7" s="7"/>
      <c r="D7" s="7"/>
      <c r="E7" s="13"/>
      <c r="F7" s="81"/>
      <c r="G7" s="96"/>
    </row>
    <row r="8" spans="2:7" s="9" customFormat="1" ht="6.75" customHeight="1">
      <c r="B8" s="319" t="s">
        <v>162</v>
      </c>
      <c r="C8" s="7"/>
      <c r="D8" s="7"/>
      <c r="E8" s="13"/>
      <c r="F8" s="81"/>
      <c r="G8" s="96"/>
    </row>
    <row r="9" spans="2:7" s="9" customFormat="1" ht="6.75" customHeight="1">
      <c r="B9" s="320"/>
      <c r="C9" s="7"/>
      <c r="D9" s="7"/>
      <c r="E9" s="13"/>
      <c r="F9" s="81"/>
      <c r="G9" s="96"/>
    </row>
    <row r="10" spans="2:7" s="9" customFormat="1" ht="6.75" customHeight="1">
      <c r="B10" s="97"/>
      <c r="C10" s="7"/>
      <c r="D10" s="7"/>
      <c r="E10" s="13"/>
      <c r="F10" s="81"/>
      <c r="G10" s="96"/>
    </row>
    <row r="11" spans="2:7" s="9" customFormat="1" ht="6.75" customHeight="1">
      <c r="B11" s="17"/>
      <c r="C11" s="7"/>
      <c r="D11" s="7"/>
      <c r="E11" s="13"/>
      <c r="F11" s="81"/>
      <c r="G11" s="96"/>
    </row>
    <row r="12" spans="2:7" s="9" customFormat="1" ht="6.75" customHeight="1">
      <c r="B12" s="17"/>
      <c r="C12" s="311" t="s">
        <v>358</v>
      </c>
      <c r="D12" s="7"/>
      <c r="E12" s="13"/>
      <c r="F12" s="81"/>
      <c r="G12" s="96"/>
    </row>
    <row r="13" spans="2:7" s="9" customFormat="1" ht="6.75" customHeight="1">
      <c r="B13" s="17"/>
      <c r="C13" s="321"/>
      <c r="D13" s="7"/>
      <c r="E13" s="13"/>
      <c r="F13" s="81"/>
      <c r="G13" s="96"/>
    </row>
    <row r="14" spans="2:7" s="9" customFormat="1" ht="6.75" customHeight="1">
      <c r="B14" s="17"/>
      <c r="C14" s="324" t="s">
        <v>359</v>
      </c>
      <c r="D14" s="7"/>
      <c r="E14" s="13"/>
      <c r="F14" s="81"/>
      <c r="G14" s="96"/>
    </row>
    <row r="15" spans="2:7" s="9" customFormat="1" ht="6.75" customHeight="1">
      <c r="B15" s="178"/>
      <c r="C15" s="325"/>
      <c r="D15" s="7"/>
      <c r="E15" s="13"/>
      <c r="F15" s="81"/>
      <c r="G15" s="96"/>
    </row>
    <row r="16" spans="2:7" s="9" customFormat="1" ht="6.75" customHeight="1">
      <c r="B16" s="326" t="s">
        <v>356</v>
      </c>
      <c r="C16" s="8"/>
      <c r="D16" s="7"/>
      <c r="E16" s="13"/>
      <c r="F16" s="81"/>
      <c r="G16" s="96"/>
    </row>
    <row r="17" spans="2:7" s="9" customFormat="1" ht="6.75" customHeight="1">
      <c r="B17" s="327"/>
      <c r="C17" s="8"/>
      <c r="D17" s="7"/>
      <c r="E17" s="13"/>
      <c r="F17" s="81"/>
      <c r="G17" s="96"/>
    </row>
    <row r="18" spans="2:7" s="9" customFormat="1" ht="6.75" customHeight="1">
      <c r="B18" s="16"/>
      <c r="C18" s="8"/>
      <c r="D18" s="7"/>
      <c r="E18" s="13"/>
      <c r="F18" s="81"/>
      <c r="G18" s="96"/>
    </row>
    <row r="19" spans="2:7" s="9" customFormat="1" ht="6.75" customHeight="1">
      <c r="B19" s="16"/>
      <c r="C19" s="8"/>
      <c r="D19" s="7"/>
      <c r="E19" s="13"/>
      <c r="F19" s="81"/>
      <c r="G19" s="96"/>
    </row>
    <row r="20" spans="2:7" s="9" customFormat="1" ht="6.75" customHeight="1">
      <c r="B20" s="98"/>
      <c r="C20" s="8"/>
      <c r="D20" s="328" t="s">
        <v>196</v>
      </c>
      <c r="E20" s="13"/>
      <c r="F20" s="81"/>
      <c r="G20" s="96"/>
    </row>
    <row r="21" spans="2:7" s="9" customFormat="1" ht="6.75" customHeight="1">
      <c r="B21" s="98"/>
      <c r="C21" s="8"/>
      <c r="D21" s="329"/>
      <c r="E21" s="13"/>
      <c r="F21" s="81"/>
      <c r="G21" s="96"/>
    </row>
    <row r="22" spans="2:7" s="9" customFormat="1" ht="6.75" customHeight="1">
      <c r="B22" s="98"/>
      <c r="C22" s="8"/>
      <c r="D22" s="330" t="s">
        <v>361</v>
      </c>
      <c r="E22" s="13"/>
      <c r="F22" s="81"/>
      <c r="G22" s="96"/>
    </row>
    <row r="23" spans="2:7" s="9" customFormat="1" ht="6.75" customHeight="1">
      <c r="B23" s="12"/>
      <c r="C23" s="8"/>
      <c r="D23" s="328"/>
      <c r="E23" s="13"/>
      <c r="F23" s="81"/>
      <c r="G23" s="96"/>
    </row>
    <row r="24" spans="2:7" s="9" customFormat="1" ht="6.75" customHeight="1">
      <c r="B24" s="319" t="s">
        <v>357</v>
      </c>
      <c r="C24" s="8"/>
      <c r="D24" s="7"/>
      <c r="E24" s="13"/>
      <c r="F24" s="81"/>
      <c r="G24" s="96"/>
    </row>
    <row r="25" spans="2:7" s="9" customFormat="1" ht="6.75" customHeight="1">
      <c r="B25" s="320"/>
      <c r="C25" s="8"/>
      <c r="D25" s="7"/>
      <c r="E25" s="13"/>
      <c r="F25" s="81"/>
      <c r="G25" s="96"/>
    </row>
    <row r="26" spans="2:7" s="9" customFormat="1" ht="6.75" customHeight="1">
      <c r="B26" s="97"/>
      <c r="C26" s="8"/>
      <c r="D26" s="7"/>
      <c r="E26" s="13"/>
      <c r="F26" s="81"/>
      <c r="G26" s="96"/>
    </row>
    <row r="27" spans="2:7" s="9" customFormat="1" ht="6.75" customHeight="1">
      <c r="B27" s="17"/>
      <c r="C27" s="8"/>
      <c r="D27" s="7"/>
      <c r="E27" s="13"/>
      <c r="F27" s="81"/>
      <c r="G27" s="96"/>
    </row>
    <row r="28" spans="2:7" s="9" customFormat="1" ht="6.75" customHeight="1">
      <c r="B28" s="17"/>
      <c r="C28" s="325" t="s">
        <v>196</v>
      </c>
      <c r="D28" s="7"/>
      <c r="E28" s="13"/>
      <c r="F28" s="81"/>
      <c r="G28" s="96"/>
    </row>
    <row r="29" spans="2:7" s="9" customFormat="1" ht="6.75" customHeight="1">
      <c r="B29" s="17"/>
      <c r="C29" s="331"/>
      <c r="D29" s="7"/>
      <c r="E29" s="13"/>
      <c r="F29" s="81"/>
      <c r="G29" s="96"/>
    </row>
    <row r="30" spans="2:7" s="9" customFormat="1" ht="6.75" customHeight="1">
      <c r="B30" s="17"/>
      <c r="C30" s="330" t="s">
        <v>360</v>
      </c>
      <c r="D30" s="7"/>
      <c r="E30" s="13"/>
      <c r="F30" s="81"/>
      <c r="G30" s="96"/>
    </row>
    <row r="31" spans="2:7" s="9" customFormat="1" ht="6.75" customHeight="1">
      <c r="B31" s="178"/>
      <c r="C31" s="328"/>
      <c r="D31" s="7"/>
      <c r="E31" s="13"/>
      <c r="F31" s="81"/>
      <c r="G31" s="96"/>
    </row>
    <row r="32" spans="2:7" s="9" customFormat="1" ht="6.75" customHeight="1">
      <c r="B32" s="326" t="s">
        <v>189</v>
      </c>
      <c r="C32" s="7"/>
      <c r="D32" s="7"/>
      <c r="E32" s="13"/>
      <c r="F32" s="81"/>
      <c r="G32" s="96"/>
    </row>
    <row r="33" spans="2:7" s="9" customFormat="1" ht="6.75" customHeight="1">
      <c r="B33" s="327"/>
      <c r="C33" s="93"/>
      <c r="D33" s="7"/>
      <c r="E33" s="13"/>
      <c r="F33" s="81"/>
      <c r="G33" s="96"/>
    </row>
    <row r="34" spans="2:7" s="9" customFormat="1" ht="6.75" customHeight="1" thickBot="1">
      <c r="B34" s="18"/>
      <c r="C34" s="19"/>
      <c r="D34" s="20"/>
      <c r="E34" s="21"/>
      <c r="F34" s="81"/>
      <c r="G34" s="96"/>
    </row>
    <row r="35" ht="6.75" customHeight="1" thickBot="1" thickTop="1"/>
    <row r="36" spans="2:7" s="9" customFormat="1" ht="16.5" customHeight="1" thickTop="1">
      <c r="B36" s="313" t="s">
        <v>355</v>
      </c>
      <c r="C36" s="314"/>
      <c r="D36" s="314"/>
      <c r="E36" s="125"/>
      <c r="F36" s="81"/>
      <c r="G36" s="96"/>
    </row>
    <row r="37" spans="2:5" s="9" customFormat="1" ht="6.75" customHeight="1">
      <c r="B37" s="332" t="s">
        <v>3</v>
      </c>
      <c r="C37" s="7"/>
      <c r="D37" s="7"/>
      <c r="E37" s="13"/>
    </row>
    <row r="38" spans="2:5" s="9" customFormat="1" ht="6.75" customHeight="1">
      <c r="B38" s="332"/>
      <c r="C38" s="7"/>
      <c r="D38" s="7"/>
      <c r="E38" s="13"/>
    </row>
    <row r="39" spans="2:5" s="9" customFormat="1" ht="6.75" customHeight="1">
      <c r="B39" s="333" t="s">
        <v>150</v>
      </c>
      <c r="C39" s="7"/>
      <c r="D39" s="7"/>
      <c r="E39" s="13"/>
    </row>
    <row r="40" spans="2:5" s="9" customFormat="1" ht="6.75" customHeight="1" thickBot="1">
      <c r="B40" s="334"/>
      <c r="C40" s="14"/>
      <c r="D40" s="14"/>
      <c r="E40" s="15"/>
    </row>
    <row r="41" spans="2:7" s="9" customFormat="1" ht="6.75" customHeight="1">
      <c r="B41" s="12"/>
      <c r="C41" s="7"/>
      <c r="D41" s="7"/>
      <c r="E41" s="13"/>
      <c r="F41" s="81"/>
      <c r="G41" s="96"/>
    </row>
    <row r="42" spans="2:7" s="9" customFormat="1" ht="6.75" customHeight="1">
      <c r="B42" s="12"/>
      <c r="C42" s="311" t="s">
        <v>169</v>
      </c>
      <c r="D42" s="7"/>
      <c r="E42" s="13"/>
      <c r="F42" s="81"/>
      <c r="G42" s="96"/>
    </row>
    <row r="43" spans="2:7" s="9" customFormat="1" ht="6.75" customHeight="1">
      <c r="B43" s="12"/>
      <c r="C43" s="321"/>
      <c r="D43" s="7"/>
      <c r="E43" s="167"/>
      <c r="F43" s="81"/>
      <c r="G43" s="96"/>
    </row>
    <row r="44" spans="2:7" s="9" customFormat="1" ht="6.75" customHeight="1">
      <c r="B44" s="16"/>
      <c r="C44" s="168"/>
      <c r="D44" s="7"/>
      <c r="E44" s="167"/>
      <c r="F44" s="81"/>
      <c r="G44" s="96"/>
    </row>
    <row r="45" spans="2:7" s="9" customFormat="1" ht="6.75" customHeight="1">
      <c r="B45" s="169"/>
      <c r="C45" s="170"/>
      <c r="D45" s="7"/>
      <c r="E45" s="167"/>
      <c r="F45" s="81"/>
      <c r="G45" s="96"/>
    </row>
    <row r="46" spans="2:7" s="9" customFormat="1" ht="6.75" customHeight="1">
      <c r="B46" s="16"/>
      <c r="C46" s="170"/>
      <c r="D46" s="328" t="s">
        <v>174</v>
      </c>
      <c r="E46" s="167"/>
      <c r="F46" s="81"/>
      <c r="G46" s="96"/>
    </row>
    <row r="47" spans="2:7" s="9" customFormat="1" ht="6.75" customHeight="1">
      <c r="B47" s="169"/>
      <c r="C47" s="170"/>
      <c r="D47" s="329"/>
      <c r="E47" s="167"/>
      <c r="F47" s="81"/>
      <c r="G47" s="96"/>
    </row>
    <row r="48" spans="2:7" s="9" customFormat="1" ht="6.75" customHeight="1">
      <c r="B48" s="319" t="s">
        <v>362</v>
      </c>
      <c r="C48" s="170"/>
      <c r="D48" s="324" t="s">
        <v>198</v>
      </c>
      <c r="E48" s="167"/>
      <c r="F48" s="81"/>
      <c r="G48" s="96"/>
    </row>
    <row r="49" spans="2:7" s="9" customFormat="1" ht="6.75" customHeight="1">
      <c r="B49" s="320"/>
      <c r="C49" s="8"/>
      <c r="D49" s="325"/>
      <c r="E49" s="167"/>
      <c r="F49" s="81"/>
      <c r="G49" s="96"/>
    </row>
    <row r="50" spans="2:7" s="9" customFormat="1" ht="6.75" customHeight="1">
      <c r="B50" s="17"/>
      <c r="C50" s="335" t="s">
        <v>363</v>
      </c>
      <c r="D50" s="8"/>
      <c r="E50" s="167"/>
      <c r="F50" s="81"/>
      <c r="G50" s="96"/>
    </row>
    <row r="51" spans="2:7" s="9" customFormat="1" ht="6.75" customHeight="1">
      <c r="B51" s="17"/>
      <c r="C51" s="336"/>
      <c r="D51" s="8"/>
      <c r="E51" s="167"/>
      <c r="F51" s="81"/>
      <c r="G51" s="96"/>
    </row>
    <row r="52" spans="2:7" s="9" customFormat="1" ht="6.75" customHeight="1">
      <c r="B52" s="326" t="s">
        <v>199</v>
      </c>
      <c r="C52" s="330" t="s">
        <v>364</v>
      </c>
      <c r="D52" s="8"/>
      <c r="E52" s="167"/>
      <c r="F52" s="81"/>
      <c r="G52" s="96"/>
    </row>
    <row r="53" spans="2:7" s="9" customFormat="1" ht="6.75" customHeight="1">
      <c r="B53" s="327"/>
      <c r="C53" s="328"/>
      <c r="D53" s="8"/>
      <c r="E53" s="167"/>
      <c r="F53" s="81"/>
      <c r="G53" s="96"/>
    </row>
    <row r="54" spans="2:7" s="9" customFormat="1" ht="6.75" customHeight="1">
      <c r="B54" s="16"/>
      <c r="C54" s="172"/>
      <c r="D54" s="8"/>
      <c r="E54" s="337" t="s">
        <v>367</v>
      </c>
      <c r="F54" s="81"/>
      <c r="G54" s="96"/>
    </row>
    <row r="55" spans="2:7" s="9" customFormat="1" ht="6.75" customHeight="1">
      <c r="B55" s="16"/>
      <c r="C55" s="172"/>
      <c r="D55" s="8"/>
      <c r="E55" s="338"/>
      <c r="F55" s="81"/>
      <c r="G55" s="96"/>
    </row>
    <row r="56" spans="2:7" s="9" customFormat="1" ht="6.75" customHeight="1">
      <c r="B56" s="16"/>
      <c r="C56" s="172"/>
      <c r="D56" s="8"/>
      <c r="E56" s="339" t="s">
        <v>368</v>
      </c>
      <c r="F56" s="81"/>
      <c r="G56" s="96"/>
    </row>
    <row r="57" spans="2:7" s="9" customFormat="1" ht="6.75" customHeight="1">
      <c r="B57" s="16"/>
      <c r="C57" s="7"/>
      <c r="D57" s="8"/>
      <c r="E57" s="337"/>
      <c r="F57" s="81"/>
      <c r="G57" s="96"/>
    </row>
    <row r="58" spans="2:7" s="9" customFormat="1" ht="6.75" customHeight="1">
      <c r="B58" s="16"/>
      <c r="C58" s="311" t="s">
        <v>365</v>
      </c>
      <c r="D58" s="8"/>
      <c r="E58" s="167"/>
      <c r="F58" s="81"/>
      <c r="G58" s="96"/>
    </row>
    <row r="59" spans="2:7" s="9" customFormat="1" ht="6.75" customHeight="1">
      <c r="B59" s="16"/>
      <c r="C59" s="321"/>
      <c r="D59" s="8"/>
      <c r="E59" s="167"/>
      <c r="F59" s="81"/>
      <c r="G59" s="96"/>
    </row>
    <row r="60" spans="2:7" s="9" customFormat="1" ht="6.75" customHeight="1">
      <c r="B60" s="16"/>
      <c r="C60" s="340"/>
      <c r="D60" s="8"/>
      <c r="E60" s="167"/>
      <c r="F60" s="81"/>
      <c r="G60" s="96"/>
    </row>
    <row r="61" spans="2:7" s="9" customFormat="1" ht="6.75" customHeight="1">
      <c r="B61" s="16"/>
      <c r="C61" s="335"/>
      <c r="D61" s="8"/>
      <c r="E61" s="167"/>
      <c r="F61" s="81"/>
      <c r="G61" s="96"/>
    </row>
    <row r="62" spans="2:7" s="9" customFormat="1" ht="6.75" customHeight="1">
      <c r="B62" s="12"/>
      <c r="C62" s="170"/>
      <c r="D62" s="325" t="s">
        <v>367</v>
      </c>
      <c r="E62" s="167"/>
      <c r="F62" s="81"/>
      <c r="G62" s="96"/>
    </row>
    <row r="63" spans="2:7" s="9" customFormat="1" ht="6.75" customHeight="1">
      <c r="B63" s="173"/>
      <c r="C63" s="170"/>
      <c r="D63" s="331"/>
      <c r="E63" s="167"/>
      <c r="F63" s="81"/>
      <c r="G63" s="96"/>
    </row>
    <row r="64" spans="2:7" s="9" customFormat="1" ht="6.75" customHeight="1">
      <c r="B64" s="16"/>
      <c r="C64" s="170"/>
      <c r="D64" s="330" t="s">
        <v>165</v>
      </c>
      <c r="E64" s="167"/>
      <c r="F64" s="81"/>
      <c r="G64" s="96"/>
    </row>
    <row r="65" spans="2:7" s="9" customFormat="1" ht="6.75" customHeight="1">
      <c r="B65" s="16"/>
      <c r="C65" s="8"/>
      <c r="D65" s="328"/>
      <c r="E65" s="167"/>
      <c r="F65" s="81"/>
      <c r="G65" s="96"/>
    </row>
    <row r="66" spans="2:7" s="9" customFormat="1" ht="6.75" customHeight="1">
      <c r="B66" s="16"/>
      <c r="C66" s="335" t="s">
        <v>366</v>
      </c>
      <c r="D66" s="7"/>
      <c r="E66" s="167"/>
      <c r="F66" s="81"/>
      <c r="G66" s="96"/>
    </row>
    <row r="67" spans="2:7" s="9" customFormat="1" ht="6.75" customHeight="1">
      <c r="B67" s="16"/>
      <c r="C67" s="336"/>
      <c r="D67" s="7"/>
      <c r="E67" s="167"/>
      <c r="F67" s="81"/>
      <c r="G67" s="96"/>
    </row>
    <row r="68" spans="2:7" s="9" customFormat="1" ht="6.75" customHeight="1" thickBot="1">
      <c r="B68" s="344"/>
      <c r="C68" s="345"/>
      <c r="D68" s="20"/>
      <c r="E68" s="21"/>
      <c r="F68" s="81"/>
      <c r="G68" s="96"/>
    </row>
    <row r="69" ht="6.75" customHeight="1" thickTop="1"/>
    <row r="70" ht="6.75" customHeight="1" thickBot="1"/>
    <row r="71" spans="2:7" s="9" customFormat="1" ht="16.5" customHeight="1" thickTop="1">
      <c r="B71" s="313" t="s">
        <v>355</v>
      </c>
      <c r="C71" s="314"/>
      <c r="D71" s="314"/>
      <c r="E71" s="125"/>
      <c r="F71" s="7"/>
      <c r="G71" s="96"/>
    </row>
    <row r="72" spans="2:7" s="9" customFormat="1" ht="6" customHeight="1">
      <c r="B72" s="315" t="s">
        <v>3</v>
      </c>
      <c r="C72" s="7"/>
      <c r="D72" s="7"/>
      <c r="E72" s="13"/>
      <c r="F72" s="81"/>
      <c r="G72" s="96"/>
    </row>
    <row r="73" spans="2:7" s="9" customFormat="1" ht="6" customHeight="1">
      <c r="B73" s="316"/>
      <c r="C73" s="7"/>
      <c r="D73" s="7"/>
      <c r="E73" s="13"/>
      <c r="F73" s="81"/>
      <c r="G73" s="96"/>
    </row>
    <row r="74" spans="2:7" s="9" customFormat="1" ht="6" customHeight="1">
      <c r="B74" s="317" t="s">
        <v>135</v>
      </c>
      <c r="C74" s="7"/>
      <c r="D74" s="7"/>
      <c r="E74" s="13"/>
      <c r="F74" s="81"/>
      <c r="G74" s="96"/>
    </row>
    <row r="75" spans="2:7" s="9" customFormat="1" ht="6" customHeight="1" thickBot="1">
      <c r="B75" s="318"/>
      <c r="C75" s="14"/>
      <c r="D75" s="14"/>
      <c r="E75" s="15"/>
      <c r="F75" s="81"/>
      <c r="G75" s="96"/>
    </row>
    <row r="76" spans="2:5" s="9" customFormat="1" ht="6.75" customHeight="1">
      <c r="B76" s="89"/>
      <c r="C76" s="311" t="s">
        <v>221</v>
      </c>
      <c r="D76" s="7"/>
      <c r="E76" s="13"/>
    </row>
    <row r="77" spans="2:5" s="9" customFormat="1" ht="6.75" customHeight="1">
      <c r="B77" s="89"/>
      <c r="C77" s="321"/>
      <c r="D77" s="7"/>
      <c r="E77" s="13"/>
    </row>
    <row r="78" spans="2:5" s="9" customFormat="1" ht="6.75" customHeight="1">
      <c r="B78" s="16"/>
      <c r="C78" s="10"/>
      <c r="D78" s="7"/>
      <c r="E78" s="13"/>
    </row>
    <row r="79" spans="2:5" s="9" customFormat="1" ht="6.75" customHeight="1">
      <c r="B79" s="16"/>
      <c r="C79" s="8"/>
      <c r="D79" s="7"/>
      <c r="E79" s="13"/>
    </row>
    <row r="80" spans="2:5" s="9" customFormat="1" ht="6.75" customHeight="1">
      <c r="B80" s="89"/>
      <c r="C80" s="8"/>
      <c r="D80" s="328" t="s">
        <v>369</v>
      </c>
      <c r="E80" s="13"/>
    </row>
    <row r="81" spans="1:5" s="9" customFormat="1" ht="6.75" customHeight="1">
      <c r="A81" s="22"/>
      <c r="B81" s="89"/>
      <c r="C81" s="8"/>
      <c r="D81" s="329"/>
      <c r="E81" s="13"/>
    </row>
    <row r="82" spans="1:5" s="9" customFormat="1" ht="6.75" customHeight="1">
      <c r="A82" s="22"/>
      <c r="B82" s="16"/>
      <c r="C82" s="8"/>
      <c r="D82" s="330" t="s">
        <v>360</v>
      </c>
      <c r="E82" s="13"/>
    </row>
    <row r="83" spans="1:5" s="9" customFormat="1" ht="6.75" customHeight="1">
      <c r="A83" s="22"/>
      <c r="B83" s="16"/>
      <c r="C83" s="8"/>
      <c r="D83" s="328"/>
      <c r="E83" s="13"/>
    </row>
    <row r="84" spans="1:5" s="9" customFormat="1" ht="6.75" customHeight="1">
      <c r="A84" s="22"/>
      <c r="B84" s="89"/>
      <c r="C84" s="335" t="s">
        <v>173</v>
      </c>
      <c r="D84" s="7"/>
      <c r="E84" s="13"/>
    </row>
    <row r="85" spans="1:5" s="9" customFormat="1" ht="6.75" customHeight="1">
      <c r="A85" s="22"/>
      <c r="B85" s="89"/>
      <c r="C85" s="336"/>
      <c r="D85" s="7"/>
      <c r="E85" s="13"/>
    </row>
    <row r="86" spans="1:5" s="9" customFormat="1" ht="6.75" customHeight="1" thickBot="1">
      <c r="A86" s="22"/>
      <c r="B86" s="90"/>
      <c r="C86" s="20"/>
      <c r="D86" s="91"/>
      <c r="E86" s="92"/>
    </row>
    <row r="87" spans="2:7" s="9" customFormat="1" ht="6.75" customHeight="1" thickTop="1">
      <c r="B87" s="7"/>
      <c r="C87" s="7"/>
      <c r="D87" s="7"/>
      <c r="E87" s="22"/>
      <c r="F87" s="81"/>
      <c r="G87" s="96"/>
    </row>
    <row r="88" ht="6.75" customHeight="1" thickBot="1"/>
    <row r="89" spans="2:7" s="9" customFormat="1" ht="16.5" customHeight="1" thickTop="1">
      <c r="B89" s="313" t="s">
        <v>355</v>
      </c>
      <c r="C89" s="314"/>
      <c r="D89" s="314"/>
      <c r="E89" s="125"/>
      <c r="F89" s="7"/>
      <c r="G89" s="96"/>
    </row>
    <row r="90" spans="2:7" s="9" customFormat="1" ht="6" customHeight="1">
      <c r="B90" s="315" t="s">
        <v>3</v>
      </c>
      <c r="C90" s="7"/>
      <c r="D90" s="7"/>
      <c r="E90" s="13"/>
      <c r="F90" s="81"/>
      <c r="G90" s="96"/>
    </row>
    <row r="91" spans="2:7" s="9" customFormat="1" ht="6" customHeight="1">
      <c r="B91" s="316"/>
      <c r="C91" s="7"/>
      <c r="D91" s="7"/>
      <c r="E91" s="13"/>
      <c r="F91" s="81"/>
      <c r="G91" s="96"/>
    </row>
    <row r="92" spans="2:7" s="9" customFormat="1" ht="6" customHeight="1">
      <c r="B92" s="317" t="s">
        <v>42</v>
      </c>
      <c r="C92" s="7"/>
      <c r="D92" s="7"/>
      <c r="E92" s="13"/>
      <c r="F92" s="81"/>
      <c r="G92" s="96"/>
    </row>
    <row r="93" spans="2:7" s="9" customFormat="1" ht="6" customHeight="1" thickBot="1">
      <c r="B93" s="318"/>
      <c r="C93" s="14"/>
      <c r="D93" s="14"/>
      <c r="E93" s="15"/>
      <c r="F93" s="81"/>
      <c r="G93" s="96"/>
    </row>
    <row r="94" spans="2:5" s="9" customFormat="1" ht="6.75" customHeight="1">
      <c r="B94" s="89"/>
      <c r="C94" s="311" t="s">
        <v>370</v>
      </c>
      <c r="D94" s="7"/>
      <c r="E94" s="13"/>
    </row>
    <row r="95" spans="2:5" s="9" customFormat="1" ht="6.75" customHeight="1">
      <c r="B95" s="89"/>
      <c r="C95" s="321"/>
      <c r="D95" s="7"/>
      <c r="E95" s="13"/>
    </row>
    <row r="96" spans="2:5" s="9" customFormat="1" ht="6.75" customHeight="1">
      <c r="B96" s="16"/>
      <c r="C96" s="10"/>
      <c r="D96" s="7"/>
      <c r="E96" s="13"/>
    </row>
    <row r="97" spans="2:5" s="9" customFormat="1" ht="6.75" customHeight="1">
      <c r="B97" s="16"/>
      <c r="C97" s="8"/>
      <c r="D97" s="7"/>
      <c r="E97" s="13"/>
    </row>
    <row r="98" spans="2:5" s="9" customFormat="1" ht="6.75" customHeight="1">
      <c r="B98" s="89"/>
      <c r="C98" s="8"/>
      <c r="D98" s="328" t="s">
        <v>372</v>
      </c>
      <c r="E98" s="13"/>
    </row>
    <row r="99" spans="1:5" s="9" customFormat="1" ht="6.75" customHeight="1">
      <c r="A99" s="22"/>
      <c r="B99" s="89"/>
      <c r="C99" s="8"/>
      <c r="D99" s="329"/>
      <c r="E99" s="13"/>
    </row>
    <row r="100" spans="1:5" s="9" customFormat="1" ht="6.75" customHeight="1">
      <c r="A100" s="22"/>
      <c r="B100" s="16"/>
      <c r="C100" s="8"/>
      <c r="D100" s="330" t="s">
        <v>360</v>
      </c>
      <c r="E100" s="13"/>
    </row>
    <row r="101" spans="1:5" s="9" customFormat="1" ht="6.75" customHeight="1">
      <c r="A101" s="22"/>
      <c r="B101" s="16"/>
      <c r="C101" s="8"/>
      <c r="D101" s="328"/>
      <c r="E101" s="13"/>
    </row>
    <row r="102" spans="1:5" s="9" customFormat="1" ht="6.75" customHeight="1">
      <c r="A102" s="22"/>
      <c r="B102" s="89"/>
      <c r="C102" s="335" t="s">
        <v>371</v>
      </c>
      <c r="D102" s="7"/>
      <c r="E102" s="13"/>
    </row>
    <row r="103" spans="1:5" s="9" customFormat="1" ht="6.75" customHeight="1">
      <c r="A103" s="22"/>
      <c r="B103" s="89"/>
      <c r="C103" s="336"/>
      <c r="D103" s="7"/>
      <c r="E103" s="13"/>
    </row>
    <row r="104" spans="1:5" s="9" customFormat="1" ht="6.75" customHeight="1" thickBot="1">
      <c r="A104" s="22"/>
      <c r="B104" s="90"/>
      <c r="C104" s="20"/>
      <c r="D104" s="91"/>
      <c r="E104" s="92"/>
    </row>
    <row r="105" spans="2:7" s="9" customFormat="1" ht="6.75" customHeight="1" thickTop="1">
      <c r="B105" s="7"/>
      <c r="C105" s="7"/>
      <c r="D105" s="7"/>
      <c r="E105" s="22"/>
      <c r="F105" s="81"/>
      <c r="G105" s="96"/>
    </row>
    <row r="106" spans="2:7" s="9" customFormat="1" ht="6.75" customHeight="1" thickBot="1">
      <c r="B106" s="7"/>
      <c r="C106" s="7"/>
      <c r="D106" s="7"/>
      <c r="E106" s="22"/>
      <c r="F106" s="81"/>
      <c r="G106" s="96"/>
    </row>
    <row r="107" spans="2:8" s="9" customFormat="1" ht="16.5" customHeight="1" thickTop="1">
      <c r="B107" s="322" t="s">
        <v>355</v>
      </c>
      <c r="C107" s="322"/>
      <c r="D107" s="322"/>
      <c r="E107" s="322"/>
      <c r="F107" s="322"/>
      <c r="G107" s="323"/>
      <c r="H107" s="134"/>
    </row>
    <row r="108" spans="2:8" s="9" customFormat="1" ht="13.5" customHeight="1">
      <c r="B108" s="135" t="s">
        <v>3</v>
      </c>
      <c r="C108" s="307"/>
      <c r="D108" s="308"/>
      <c r="E108" s="308"/>
      <c r="F108" s="308"/>
      <c r="G108" s="308"/>
      <c r="H108" s="309"/>
    </row>
    <row r="109" spans="2:8" s="9" customFormat="1" ht="13.5" customHeight="1" thickBot="1">
      <c r="B109" s="136" t="s">
        <v>136</v>
      </c>
      <c r="C109" s="310"/>
      <c r="D109" s="311"/>
      <c r="E109" s="311"/>
      <c r="F109" s="311"/>
      <c r="G109" s="311"/>
      <c r="H109" s="312"/>
    </row>
    <row r="110" spans="2:8" s="9" customFormat="1" ht="19.5" customHeight="1" thickBot="1">
      <c r="B110" s="137" t="s">
        <v>122</v>
      </c>
      <c r="C110" s="138" t="s">
        <v>374</v>
      </c>
      <c r="D110" s="138" t="s">
        <v>375</v>
      </c>
      <c r="E110" s="139" t="s">
        <v>185</v>
      </c>
      <c r="F110" s="140" t="s">
        <v>123</v>
      </c>
      <c r="G110" s="141" t="s">
        <v>22</v>
      </c>
      <c r="H110" s="142" t="s">
        <v>0</v>
      </c>
    </row>
    <row r="111" spans="2:8" s="9" customFormat="1" ht="19.5" customHeight="1">
      <c r="B111" s="143" t="s">
        <v>222</v>
      </c>
      <c r="C111" s="144"/>
      <c r="D111" s="145" t="s">
        <v>197</v>
      </c>
      <c r="E111" s="146" t="s">
        <v>175</v>
      </c>
      <c r="F111" s="147" t="s">
        <v>155</v>
      </c>
      <c r="G111" s="148" t="s">
        <v>124</v>
      </c>
      <c r="H111" s="149" t="s">
        <v>11</v>
      </c>
    </row>
    <row r="112" spans="2:8" s="9" customFormat="1" ht="19.5" customHeight="1">
      <c r="B112" s="143" t="s">
        <v>373</v>
      </c>
      <c r="C112" s="150" t="s">
        <v>380</v>
      </c>
      <c r="D112" s="151"/>
      <c r="E112" s="152" t="s">
        <v>379</v>
      </c>
      <c r="F112" s="150" t="s">
        <v>376</v>
      </c>
      <c r="G112" s="153" t="s">
        <v>125</v>
      </c>
      <c r="H112" s="154" t="s">
        <v>12</v>
      </c>
    </row>
    <row r="113" spans="2:8" s="9" customFormat="1" ht="19.5" customHeight="1" thickBot="1">
      <c r="B113" s="155" t="s">
        <v>170</v>
      </c>
      <c r="C113" s="156" t="s">
        <v>377</v>
      </c>
      <c r="D113" s="157" t="s">
        <v>378</v>
      </c>
      <c r="E113" s="158"/>
      <c r="F113" s="156" t="s">
        <v>156</v>
      </c>
      <c r="G113" s="159" t="s">
        <v>126</v>
      </c>
      <c r="H113" s="160" t="s">
        <v>14</v>
      </c>
    </row>
    <row r="114" spans="2:7" s="9" customFormat="1" ht="6.75" customHeight="1" thickTop="1">
      <c r="B114" s="7"/>
      <c r="C114" s="7"/>
      <c r="D114" s="7"/>
      <c r="E114" s="22"/>
      <c r="F114" s="81"/>
      <c r="G114" s="96"/>
    </row>
    <row r="115" spans="2:7" s="9" customFormat="1" ht="6.75" customHeight="1" thickBot="1">
      <c r="B115" s="7"/>
      <c r="C115" s="7"/>
      <c r="D115" s="7"/>
      <c r="E115" s="22"/>
      <c r="F115" s="81"/>
      <c r="G115" s="96"/>
    </row>
    <row r="116" spans="2:7" s="9" customFormat="1" ht="16.5" customHeight="1" thickTop="1">
      <c r="B116" s="313" t="s">
        <v>355</v>
      </c>
      <c r="C116" s="314"/>
      <c r="D116" s="314"/>
      <c r="E116" s="125"/>
      <c r="F116" s="7"/>
      <c r="G116" s="96"/>
    </row>
    <row r="117" spans="2:7" s="9" customFormat="1" ht="6" customHeight="1">
      <c r="B117" s="315" t="s">
        <v>3</v>
      </c>
      <c r="C117" s="7"/>
      <c r="D117" s="7"/>
      <c r="E117" s="13"/>
      <c r="F117" s="81"/>
      <c r="G117" s="96"/>
    </row>
    <row r="118" spans="2:7" s="9" customFormat="1" ht="6" customHeight="1">
      <c r="B118" s="316"/>
      <c r="C118" s="7"/>
      <c r="D118" s="7"/>
      <c r="E118" s="13"/>
      <c r="F118" s="81"/>
      <c r="G118" s="96"/>
    </row>
    <row r="119" spans="2:7" s="9" customFormat="1" ht="6" customHeight="1">
      <c r="B119" s="317" t="s">
        <v>381</v>
      </c>
      <c r="C119" s="7"/>
      <c r="D119" s="7"/>
      <c r="E119" s="13"/>
      <c r="F119" s="81"/>
      <c r="G119" s="96"/>
    </row>
    <row r="120" spans="2:7" s="9" customFormat="1" ht="6" customHeight="1" thickBot="1">
      <c r="B120" s="318"/>
      <c r="C120" s="14"/>
      <c r="D120" s="14"/>
      <c r="E120" s="15"/>
      <c r="F120" s="81"/>
      <c r="G120" s="96"/>
    </row>
    <row r="121" spans="2:5" s="9" customFormat="1" ht="6.75" customHeight="1">
      <c r="B121" s="89"/>
      <c r="C121" s="311" t="s">
        <v>382</v>
      </c>
      <c r="D121" s="7"/>
      <c r="E121" s="13"/>
    </row>
    <row r="122" spans="2:5" s="9" customFormat="1" ht="6.75" customHeight="1">
      <c r="B122" s="89"/>
      <c r="C122" s="321"/>
      <c r="D122" s="7"/>
      <c r="E122" s="13"/>
    </row>
    <row r="123" spans="2:5" s="9" customFormat="1" ht="6.75" customHeight="1">
      <c r="B123" s="16"/>
      <c r="C123" s="10"/>
      <c r="D123" s="7"/>
      <c r="E123" s="13"/>
    </row>
    <row r="124" spans="2:5" s="9" customFormat="1" ht="6.75" customHeight="1">
      <c r="B124" s="16"/>
      <c r="C124" s="8"/>
      <c r="D124" s="7"/>
      <c r="E124" s="13"/>
    </row>
    <row r="125" spans="2:5" s="9" customFormat="1" ht="6.75" customHeight="1">
      <c r="B125" s="89"/>
      <c r="C125" s="8"/>
      <c r="D125" s="328" t="s">
        <v>383</v>
      </c>
      <c r="E125" s="13"/>
    </row>
    <row r="126" spans="1:5" s="9" customFormat="1" ht="6.75" customHeight="1">
      <c r="A126" s="22"/>
      <c r="B126" s="89"/>
      <c r="C126" s="8"/>
      <c r="D126" s="329"/>
      <c r="E126" s="13"/>
    </row>
    <row r="127" spans="1:5" s="9" customFormat="1" ht="6.75" customHeight="1">
      <c r="A127" s="22"/>
      <c r="B127" s="16"/>
      <c r="C127" s="8"/>
      <c r="D127" s="330" t="s">
        <v>360</v>
      </c>
      <c r="E127" s="13"/>
    </row>
    <row r="128" spans="1:5" s="9" customFormat="1" ht="6.75" customHeight="1">
      <c r="A128" s="22"/>
      <c r="B128" s="16"/>
      <c r="C128" s="8"/>
      <c r="D128" s="328"/>
      <c r="E128" s="13"/>
    </row>
    <row r="129" spans="1:5" s="9" customFormat="1" ht="6.75" customHeight="1">
      <c r="A129" s="22"/>
      <c r="B129" s="89"/>
      <c r="C129" s="335" t="s">
        <v>138</v>
      </c>
      <c r="D129" s="7"/>
      <c r="E129" s="13"/>
    </row>
    <row r="130" spans="1:5" s="9" customFormat="1" ht="6.75" customHeight="1">
      <c r="A130" s="22"/>
      <c r="B130" s="89"/>
      <c r="C130" s="336"/>
      <c r="D130" s="7"/>
      <c r="E130" s="13"/>
    </row>
    <row r="131" spans="1:5" s="9" customFormat="1" ht="6.75" customHeight="1" thickBot="1">
      <c r="A131" s="22"/>
      <c r="B131" s="90"/>
      <c r="C131" s="20"/>
      <c r="D131" s="91"/>
      <c r="E131" s="92"/>
    </row>
    <row r="132" spans="2:7" s="9" customFormat="1" ht="6.75" customHeight="1" thickTop="1">
      <c r="B132" s="7"/>
      <c r="C132" s="7"/>
      <c r="D132" s="7"/>
      <c r="E132" s="22"/>
      <c r="F132" s="81"/>
      <c r="G132" s="96"/>
    </row>
    <row r="133" spans="2:7" s="9" customFormat="1" ht="6.75" customHeight="1">
      <c r="B133" s="7"/>
      <c r="C133" s="7"/>
      <c r="D133" s="7"/>
      <c r="E133" s="22"/>
      <c r="F133" s="81"/>
      <c r="G133" s="96"/>
    </row>
    <row r="134" spans="2:7" s="9" customFormat="1" ht="6.75" customHeight="1">
      <c r="B134" s="7"/>
      <c r="C134" s="7"/>
      <c r="D134" s="7"/>
      <c r="E134" s="22"/>
      <c r="F134" s="81"/>
      <c r="G134" s="96"/>
    </row>
    <row r="135" spans="2:7" s="9" customFormat="1" ht="6.75" customHeight="1">
      <c r="B135" s="7"/>
      <c r="C135" s="7"/>
      <c r="D135" s="7"/>
      <c r="E135" s="22"/>
      <c r="F135" s="81"/>
      <c r="G135" s="96"/>
    </row>
    <row r="136" spans="2:7" s="9" customFormat="1" ht="6.75" customHeight="1">
      <c r="B136" s="7"/>
      <c r="C136" s="7"/>
      <c r="D136" s="7"/>
      <c r="E136" s="22"/>
      <c r="F136" s="81"/>
      <c r="G136" s="96"/>
    </row>
    <row r="137" spans="2:7" s="9" customFormat="1" ht="6.75" customHeight="1">
      <c r="B137" s="7"/>
      <c r="C137" s="7"/>
      <c r="D137" s="7"/>
      <c r="E137" s="22"/>
      <c r="F137" s="81"/>
      <c r="G137" s="96"/>
    </row>
    <row r="138" spans="2:7" s="9" customFormat="1" ht="6.75" customHeight="1">
      <c r="B138" s="7"/>
      <c r="C138" s="7"/>
      <c r="D138" s="7"/>
      <c r="E138" s="22"/>
      <c r="F138" s="81"/>
      <c r="G138" s="96"/>
    </row>
    <row r="139" spans="2:7" s="9" customFormat="1" ht="6.75" customHeight="1">
      <c r="B139" s="7"/>
      <c r="C139" s="7"/>
      <c r="D139" s="7"/>
      <c r="E139" s="22"/>
      <c r="F139" s="81"/>
      <c r="G139" s="96"/>
    </row>
    <row r="140" spans="2:7" s="9" customFormat="1" ht="6.75" customHeight="1">
      <c r="B140" s="7"/>
      <c r="C140" s="7"/>
      <c r="D140" s="7"/>
      <c r="E140" s="22"/>
      <c r="F140" s="81"/>
      <c r="G140" s="96"/>
    </row>
    <row r="141" spans="2:7" s="9" customFormat="1" ht="6.75" customHeight="1">
      <c r="B141" s="7"/>
      <c r="C141" s="7"/>
      <c r="D141" s="7"/>
      <c r="E141" s="22"/>
      <c r="F141" s="81"/>
      <c r="G141" s="96"/>
    </row>
    <row r="142" spans="2:7" s="9" customFormat="1" ht="6.75" customHeight="1">
      <c r="B142" s="7"/>
      <c r="C142" s="7"/>
      <c r="D142" s="7"/>
      <c r="E142" s="22"/>
      <c r="F142" s="81"/>
      <c r="G142" s="96"/>
    </row>
    <row r="143" spans="2:7" s="9" customFormat="1" ht="6.75" customHeight="1">
      <c r="B143" s="7"/>
      <c r="C143" s="7"/>
      <c r="D143" s="7"/>
      <c r="E143" s="22"/>
      <c r="F143" s="81"/>
      <c r="G143" s="96"/>
    </row>
    <row r="144" spans="2:7" s="9" customFormat="1" ht="6.75" customHeight="1">
      <c r="B144" s="7"/>
      <c r="C144" s="7"/>
      <c r="D144" s="7"/>
      <c r="E144" s="22"/>
      <c r="F144" s="81"/>
      <c r="G144" s="96"/>
    </row>
    <row r="145" spans="2:7" s="9" customFormat="1" ht="6.75" customHeight="1">
      <c r="B145" s="7"/>
      <c r="C145" s="7"/>
      <c r="D145" s="7"/>
      <c r="E145" s="22"/>
      <c r="F145" s="81"/>
      <c r="G145" s="96"/>
    </row>
    <row r="146" spans="2:7" s="9" customFormat="1" ht="6.75" customHeight="1">
      <c r="B146" s="7"/>
      <c r="C146" s="7"/>
      <c r="D146" s="7"/>
      <c r="E146" s="22"/>
      <c r="F146" s="81"/>
      <c r="G146" s="96"/>
    </row>
    <row r="147" spans="2:7" s="9" customFormat="1" ht="6.75" customHeight="1">
      <c r="B147" s="7"/>
      <c r="C147" s="7"/>
      <c r="D147" s="7"/>
      <c r="E147" s="22"/>
      <c r="F147" s="81"/>
      <c r="G147" s="96"/>
    </row>
    <row r="148" spans="2:7" s="9" customFormat="1" ht="6.75" customHeight="1">
      <c r="B148" s="7"/>
      <c r="C148" s="7"/>
      <c r="D148" s="7"/>
      <c r="E148" s="22"/>
      <c r="F148" s="81"/>
      <c r="G148" s="96"/>
    </row>
    <row r="149" spans="2:7" s="9" customFormat="1" ht="6.75" customHeight="1">
      <c r="B149" s="7"/>
      <c r="C149" s="7"/>
      <c r="D149" s="7"/>
      <c r="E149" s="22"/>
      <c r="F149" s="81"/>
      <c r="G149" s="96"/>
    </row>
    <row r="150" spans="2:7" s="9" customFormat="1" ht="6.75" customHeight="1">
      <c r="B150" s="7"/>
      <c r="C150" s="7"/>
      <c r="D150" s="7"/>
      <c r="E150" s="22"/>
      <c r="F150" s="81"/>
      <c r="G150" s="96"/>
    </row>
    <row r="151" spans="2:7" s="9" customFormat="1" ht="6.75" customHeight="1">
      <c r="B151" s="7"/>
      <c r="C151" s="7"/>
      <c r="D151" s="7"/>
      <c r="E151" s="22"/>
      <c r="F151" s="81"/>
      <c r="G151" s="96"/>
    </row>
    <row r="152" ht="6.75" customHeight="1" thickBot="1"/>
    <row r="153" spans="2:7" s="9" customFormat="1" ht="16.5" customHeight="1" thickTop="1">
      <c r="B153" s="313" t="s">
        <v>195</v>
      </c>
      <c r="C153" s="314"/>
      <c r="D153" s="314"/>
      <c r="E153" s="125"/>
      <c r="F153" s="7"/>
      <c r="G153" s="96"/>
    </row>
    <row r="154" spans="2:7" s="9" customFormat="1" ht="6.75" customHeight="1">
      <c r="B154" s="315" t="s">
        <v>3</v>
      </c>
      <c r="C154" s="7"/>
      <c r="D154" s="7"/>
      <c r="E154" s="13"/>
      <c r="F154" s="81"/>
      <c r="G154" s="96"/>
    </row>
    <row r="155" spans="2:7" s="9" customFormat="1" ht="6.75" customHeight="1">
      <c r="B155" s="316"/>
      <c r="C155" s="7"/>
      <c r="D155" s="7"/>
      <c r="E155" s="13"/>
      <c r="F155" s="81"/>
      <c r="G155" s="96"/>
    </row>
    <row r="156" spans="2:7" s="9" customFormat="1" ht="6.75" customHeight="1">
      <c r="B156" s="333" t="s">
        <v>136</v>
      </c>
      <c r="C156" s="7"/>
      <c r="D156" s="7"/>
      <c r="E156" s="13"/>
      <c r="F156" s="81"/>
      <c r="G156" s="96"/>
    </row>
    <row r="157" spans="2:7" s="9" customFormat="1" ht="6.75" customHeight="1" thickBot="1">
      <c r="B157" s="334"/>
      <c r="C157" s="14"/>
      <c r="D157" s="14"/>
      <c r="E157" s="15"/>
      <c r="F157" s="81"/>
      <c r="G157" s="96"/>
    </row>
    <row r="158" spans="2:7" s="9" customFormat="1" ht="6.75" customHeight="1">
      <c r="B158" s="12"/>
      <c r="C158" s="7"/>
      <c r="D158" s="7"/>
      <c r="E158" s="13"/>
      <c r="F158" s="81"/>
      <c r="G158" s="96"/>
    </row>
    <row r="159" spans="2:7" s="9" customFormat="1" ht="6.75" customHeight="1">
      <c r="B159" s="12"/>
      <c r="C159" s="311" t="s">
        <v>179</v>
      </c>
      <c r="D159" s="7"/>
      <c r="E159" s="13"/>
      <c r="F159" s="81"/>
      <c r="G159" s="96"/>
    </row>
    <row r="160" spans="2:7" s="9" customFormat="1" ht="6.75" customHeight="1">
      <c r="B160" s="12"/>
      <c r="C160" s="321"/>
      <c r="D160" s="7"/>
      <c r="E160" s="167"/>
      <c r="F160" s="81"/>
      <c r="G160" s="96"/>
    </row>
    <row r="161" spans="2:7" s="9" customFormat="1" ht="6.75" customHeight="1">
      <c r="B161" s="16"/>
      <c r="C161" s="168"/>
      <c r="D161" s="7"/>
      <c r="E161" s="167"/>
      <c r="F161" s="81"/>
      <c r="G161" s="96"/>
    </row>
    <row r="162" spans="2:7" s="9" customFormat="1" ht="6.75" customHeight="1">
      <c r="B162" s="169"/>
      <c r="C162" s="170"/>
      <c r="D162" s="7"/>
      <c r="E162" s="167"/>
      <c r="F162" s="81"/>
      <c r="G162" s="96"/>
    </row>
    <row r="163" spans="2:7" s="9" customFormat="1" ht="6.75" customHeight="1">
      <c r="B163" s="16"/>
      <c r="C163" s="170"/>
      <c r="D163" s="328" t="s">
        <v>180</v>
      </c>
      <c r="E163" s="167"/>
      <c r="F163" s="81"/>
      <c r="G163" s="96"/>
    </row>
    <row r="164" spans="2:7" s="9" customFormat="1" ht="6.75" customHeight="1">
      <c r="B164" s="169"/>
      <c r="C164" s="170"/>
      <c r="D164" s="329"/>
      <c r="E164" s="167"/>
      <c r="F164" s="81"/>
      <c r="G164" s="96"/>
    </row>
    <row r="165" spans="2:7" s="9" customFormat="1" ht="6.75" customHeight="1">
      <c r="B165" s="319" t="s">
        <v>201</v>
      </c>
      <c r="C165" s="170"/>
      <c r="D165" s="324" t="s">
        <v>200</v>
      </c>
      <c r="E165" s="167"/>
      <c r="F165" s="81"/>
      <c r="G165" s="96"/>
    </row>
    <row r="166" spans="2:7" s="9" customFormat="1" ht="6.75" customHeight="1">
      <c r="B166" s="320"/>
      <c r="C166" s="8"/>
      <c r="D166" s="325"/>
      <c r="E166" s="167"/>
      <c r="F166" s="81"/>
      <c r="G166" s="96"/>
    </row>
    <row r="167" spans="2:7" s="9" customFormat="1" ht="6.75" customHeight="1">
      <c r="B167" s="17"/>
      <c r="C167" s="325" t="s">
        <v>204</v>
      </c>
      <c r="D167" s="8"/>
      <c r="E167" s="167"/>
      <c r="F167" s="81"/>
      <c r="G167" s="96"/>
    </row>
    <row r="168" spans="2:7" s="9" customFormat="1" ht="6.75" customHeight="1">
      <c r="B168" s="17"/>
      <c r="C168" s="331"/>
      <c r="D168" s="8"/>
      <c r="E168" s="167"/>
      <c r="F168" s="81"/>
      <c r="G168" s="96"/>
    </row>
    <row r="169" spans="2:7" s="9" customFormat="1" ht="6.75" customHeight="1">
      <c r="B169" s="326" t="s">
        <v>177</v>
      </c>
      <c r="C169" s="330" t="s">
        <v>164</v>
      </c>
      <c r="D169" s="8"/>
      <c r="E169" s="167"/>
      <c r="F169" s="81"/>
      <c r="G169" s="96"/>
    </row>
    <row r="170" spans="2:7" s="9" customFormat="1" ht="6.75" customHeight="1">
      <c r="B170" s="327"/>
      <c r="C170" s="328"/>
      <c r="D170" s="8"/>
      <c r="E170" s="167"/>
      <c r="F170" s="81"/>
      <c r="G170" s="96"/>
    </row>
    <row r="171" spans="2:7" s="9" customFormat="1" ht="6.75" customHeight="1">
      <c r="B171" s="171"/>
      <c r="C171" s="172"/>
      <c r="D171" s="8"/>
      <c r="E171" s="337" t="s">
        <v>180</v>
      </c>
      <c r="F171" s="81"/>
      <c r="G171" s="96"/>
    </row>
    <row r="172" spans="2:7" s="9" customFormat="1" ht="6.75" customHeight="1">
      <c r="B172" s="16"/>
      <c r="C172" s="172"/>
      <c r="D172" s="8"/>
      <c r="E172" s="338"/>
      <c r="F172" s="81"/>
      <c r="G172" s="96"/>
    </row>
    <row r="173" spans="2:7" s="9" customFormat="1" ht="6.75" customHeight="1">
      <c r="B173" s="319" t="s">
        <v>202</v>
      </c>
      <c r="C173" s="172"/>
      <c r="D173" s="8"/>
      <c r="E173" s="339" t="s">
        <v>218</v>
      </c>
      <c r="F173" s="81"/>
      <c r="G173" s="96"/>
    </row>
    <row r="174" spans="2:7" s="9" customFormat="1" ht="6.75" customHeight="1">
      <c r="B174" s="320"/>
      <c r="C174" s="7"/>
      <c r="D174" s="8"/>
      <c r="E174" s="337"/>
      <c r="F174" s="81"/>
      <c r="G174" s="96"/>
    </row>
    <row r="175" spans="2:7" s="9" customFormat="1" ht="6.75" customHeight="1">
      <c r="B175" s="17"/>
      <c r="C175" s="328" t="s">
        <v>205</v>
      </c>
      <c r="D175" s="8"/>
      <c r="E175" s="167"/>
      <c r="F175" s="81"/>
      <c r="G175" s="96"/>
    </row>
    <row r="176" spans="2:7" s="9" customFormat="1" ht="6.75" customHeight="1">
      <c r="B176" s="17"/>
      <c r="C176" s="329"/>
      <c r="D176" s="8"/>
      <c r="E176" s="167"/>
      <c r="F176" s="81"/>
      <c r="G176" s="96"/>
    </row>
    <row r="177" spans="2:7" s="9" customFormat="1" ht="6.75" customHeight="1">
      <c r="B177" s="326" t="s">
        <v>203</v>
      </c>
      <c r="C177" s="324" t="s">
        <v>206</v>
      </c>
      <c r="D177" s="8"/>
      <c r="E177" s="167"/>
      <c r="F177" s="81"/>
      <c r="G177" s="96"/>
    </row>
    <row r="178" spans="2:7" s="9" customFormat="1" ht="6.75" customHeight="1">
      <c r="B178" s="327"/>
      <c r="C178" s="325"/>
      <c r="D178" s="8"/>
      <c r="E178" s="167"/>
      <c r="F178" s="81"/>
      <c r="G178" s="96"/>
    </row>
    <row r="179" spans="2:7" s="9" customFormat="1" ht="6.75" customHeight="1">
      <c r="B179" s="12"/>
      <c r="C179" s="170"/>
      <c r="D179" s="325" t="s">
        <v>205</v>
      </c>
      <c r="E179" s="167"/>
      <c r="F179" s="81"/>
      <c r="G179" s="96"/>
    </row>
    <row r="180" spans="2:7" s="9" customFormat="1" ht="6.75" customHeight="1">
      <c r="B180" s="173"/>
      <c r="C180" s="170"/>
      <c r="D180" s="331"/>
      <c r="E180" s="167"/>
      <c r="F180" s="81"/>
      <c r="G180" s="96"/>
    </row>
    <row r="181" spans="2:7" s="9" customFormat="1" ht="6.75" customHeight="1">
      <c r="B181" s="16"/>
      <c r="C181" s="170"/>
      <c r="D181" s="330" t="s">
        <v>168</v>
      </c>
      <c r="E181" s="167"/>
      <c r="F181" s="81"/>
      <c r="G181" s="96"/>
    </row>
    <row r="182" spans="2:7" s="9" customFormat="1" ht="6.75" customHeight="1">
      <c r="B182" s="16"/>
      <c r="C182" s="8"/>
      <c r="D182" s="328"/>
      <c r="E182" s="167"/>
      <c r="F182" s="81"/>
      <c r="G182" s="96"/>
    </row>
    <row r="183" spans="2:7" s="9" customFormat="1" ht="6.75" customHeight="1">
      <c r="B183" s="16"/>
      <c r="C183" s="335" t="s">
        <v>178</v>
      </c>
      <c r="D183" s="7"/>
      <c r="E183" s="167"/>
      <c r="F183" s="81"/>
      <c r="G183" s="96"/>
    </row>
    <row r="184" spans="2:7" s="9" customFormat="1" ht="6.75" customHeight="1">
      <c r="B184" s="16"/>
      <c r="C184" s="336"/>
      <c r="D184" s="7"/>
      <c r="E184" s="167"/>
      <c r="F184" s="81"/>
      <c r="G184" s="96"/>
    </row>
    <row r="185" spans="2:7" s="9" customFormat="1" ht="6.75" customHeight="1" thickBot="1">
      <c r="B185" s="18"/>
      <c r="C185" s="19"/>
      <c r="D185" s="20"/>
      <c r="E185" s="21"/>
      <c r="F185" s="81"/>
      <c r="G185" s="96"/>
    </row>
    <row r="186" ht="6.75" customHeight="1" thickBot="1" thickTop="1"/>
    <row r="187" spans="2:7" s="9" customFormat="1" ht="16.5" customHeight="1" thickTop="1">
      <c r="B187" s="313" t="s">
        <v>195</v>
      </c>
      <c r="C187" s="314"/>
      <c r="D187" s="314"/>
      <c r="E187" s="125"/>
      <c r="F187" s="81"/>
      <c r="G187" s="96"/>
    </row>
    <row r="188" spans="2:5" s="9" customFormat="1" ht="6.75" customHeight="1">
      <c r="B188" s="332" t="s">
        <v>3</v>
      </c>
      <c r="C188" s="7"/>
      <c r="D188" s="7"/>
      <c r="E188" s="13"/>
    </row>
    <row r="189" spans="2:6" s="9" customFormat="1" ht="6.75" customHeight="1">
      <c r="B189" s="332"/>
      <c r="C189" s="7"/>
      <c r="D189" s="7"/>
      <c r="E189" s="13"/>
      <c r="F189" s="22"/>
    </row>
    <row r="190" spans="2:6" s="9" customFormat="1" ht="6.75" customHeight="1">
      <c r="B190" s="333" t="s">
        <v>137</v>
      </c>
      <c r="C190" s="7"/>
      <c r="D190" s="7"/>
      <c r="E190" s="13"/>
      <c r="F190" s="22"/>
    </row>
    <row r="191" spans="2:6" s="9" customFormat="1" ht="6.75" customHeight="1" thickBot="1">
      <c r="B191" s="334"/>
      <c r="C191" s="14"/>
      <c r="D191" s="14"/>
      <c r="E191" s="15"/>
      <c r="F191" s="22"/>
    </row>
    <row r="192" spans="2:6" s="9" customFormat="1" ht="6.75" customHeight="1">
      <c r="B192" s="179"/>
      <c r="C192" s="7"/>
      <c r="D192" s="7"/>
      <c r="E192" s="13"/>
      <c r="F192" s="22"/>
    </row>
    <row r="193" spans="2:6" s="9" customFormat="1" ht="6.75" customHeight="1">
      <c r="B193" s="319" t="s">
        <v>170</v>
      </c>
      <c r="C193" s="7"/>
      <c r="D193" s="7"/>
      <c r="E193" s="13"/>
      <c r="F193" s="22"/>
    </row>
    <row r="194" spans="2:6" s="9" customFormat="1" ht="6.75" customHeight="1">
      <c r="B194" s="320"/>
      <c r="C194" s="7"/>
      <c r="D194" s="7"/>
      <c r="E194" s="13"/>
      <c r="F194" s="174"/>
    </row>
    <row r="195" spans="2:6" s="9" customFormat="1" ht="6.75" customHeight="1">
      <c r="B195" s="17"/>
      <c r="C195" s="311" t="s">
        <v>185</v>
      </c>
      <c r="D195" s="7"/>
      <c r="E195" s="13"/>
      <c r="F195" s="175"/>
    </row>
    <row r="196" spans="2:6" s="9" customFormat="1" ht="6.75" customHeight="1">
      <c r="B196" s="17"/>
      <c r="C196" s="321"/>
      <c r="D196" s="7"/>
      <c r="E196" s="167"/>
      <c r="F196" s="174"/>
    </row>
    <row r="197" spans="2:6" s="9" customFormat="1" ht="6.75" customHeight="1">
      <c r="B197" s="326" t="s">
        <v>151</v>
      </c>
      <c r="C197" s="324" t="s">
        <v>176</v>
      </c>
      <c r="D197" s="7"/>
      <c r="E197" s="167"/>
      <c r="F197" s="174"/>
    </row>
    <row r="198" spans="2:6" s="9" customFormat="1" ht="6.75" customHeight="1">
      <c r="B198" s="327"/>
      <c r="C198" s="325"/>
      <c r="D198" s="7"/>
      <c r="E198" s="167"/>
      <c r="F198" s="176"/>
    </row>
    <row r="199" spans="2:6" s="9" customFormat="1" ht="6.75" customHeight="1">
      <c r="B199" s="16"/>
      <c r="C199" s="170"/>
      <c r="D199" s="328" t="s">
        <v>208</v>
      </c>
      <c r="E199" s="167"/>
      <c r="F199" s="176"/>
    </row>
    <row r="200" spans="2:6" s="9" customFormat="1" ht="6.75" customHeight="1">
      <c r="B200" s="169"/>
      <c r="C200" s="170"/>
      <c r="D200" s="329"/>
      <c r="E200" s="167"/>
      <c r="F200" s="174"/>
    </row>
    <row r="201" spans="2:6" s="9" customFormat="1" ht="6.75" customHeight="1">
      <c r="B201" s="319" t="s">
        <v>207</v>
      </c>
      <c r="C201" s="170"/>
      <c r="D201" s="324" t="s">
        <v>210</v>
      </c>
      <c r="E201" s="167"/>
      <c r="F201" s="174"/>
    </row>
    <row r="202" spans="2:6" s="9" customFormat="1" ht="6.75" customHeight="1">
      <c r="B202" s="320"/>
      <c r="C202" s="8"/>
      <c r="D202" s="325"/>
      <c r="E202" s="167"/>
      <c r="F202" s="174"/>
    </row>
    <row r="203" spans="2:6" s="9" customFormat="1" ht="6.75" customHeight="1">
      <c r="B203" s="17"/>
      <c r="C203" s="335" t="s">
        <v>208</v>
      </c>
      <c r="D203" s="8"/>
      <c r="E203" s="167"/>
      <c r="F203" s="174"/>
    </row>
    <row r="204" spans="2:6" s="9" customFormat="1" ht="6.75" customHeight="1">
      <c r="B204" s="17"/>
      <c r="C204" s="336"/>
      <c r="D204" s="8"/>
      <c r="E204" s="167"/>
      <c r="F204" s="174"/>
    </row>
    <row r="205" spans="2:6" s="9" customFormat="1" ht="6.75" customHeight="1">
      <c r="B205" s="326" t="s">
        <v>53</v>
      </c>
      <c r="C205" s="330" t="s">
        <v>209</v>
      </c>
      <c r="D205" s="8"/>
      <c r="E205" s="167"/>
      <c r="F205" s="174"/>
    </row>
    <row r="206" spans="2:6" s="9" customFormat="1" ht="6.75" customHeight="1">
      <c r="B206" s="327"/>
      <c r="C206" s="328"/>
      <c r="D206" s="8"/>
      <c r="E206" s="167"/>
      <c r="F206" s="177"/>
    </row>
    <row r="207" spans="2:6" s="9" customFormat="1" ht="6.75" customHeight="1">
      <c r="B207" s="171"/>
      <c r="C207" s="172"/>
      <c r="D207" s="8"/>
      <c r="E207" s="337" t="s">
        <v>184</v>
      </c>
      <c r="F207" s="177"/>
    </row>
    <row r="208" spans="2:6" s="9" customFormat="1" ht="6.75" customHeight="1">
      <c r="B208" s="16"/>
      <c r="C208" s="172"/>
      <c r="D208" s="8"/>
      <c r="E208" s="338"/>
      <c r="F208" s="174"/>
    </row>
    <row r="209" spans="2:6" s="9" customFormat="1" ht="6.75" customHeight="1">
      <c r="B209" s="319" t="s">
        <v>181</v>
      </c>
      <c r="C209" s="172"/>
      <c r="D209" s="8"/>
      <c r="E209" s="339" t="s">
        <v>197</v>
      </c>
      <c r="F209" s="177"/>
    </row>
    <row r="210" spans="2:6" s="9" customFormat="1" ht="6.75" customHeight="1">
      <c r="B210" s="320"/>
      <c r="C210" s="7"/>
      <c r="D210" s="8"/>
      <c r="E210" s="337"/>
      <c r="F210" s="81"/>
    </row>
    <row r="211" spans="2:6" s="9" customFormat="1" ht="6.75" customHeight="1">
      <c r="B211" s="17"/>
      <c r="C211" s="311" t="s">
        <v>183</v>
      </c>
      <c r="D211" s="8"/>
      <c r="E211" s="167"/>
      <c r="F211" s="81"/>
    </row>
    <row r="212" spans="2:6" s="9" customFormat="1" ht="6.75" customHeight="1">
      <c r="B212" s="17"/>
      <c r="C212" s="321"/>
      <c r="D212" s="8"/>
      <c r="E212" s="167"/>
      <c r="F212" s="81"/>
    </row>
    <row r="213" spans="2:6" s="9" customFormat="1" ht="6.75" customHeight="1">
      <c r="B213" s="326" t="s">
        <v>182</v>
      </c>
      <c r="C213" s="324" t="s">
        <v>175</v>
      </c>
      <c r="D213" s="8"/>
      <c r="E213" s="167"/>
      <c r="F213" s="81"/>
    </row>
    <row r="214" spans="2:6" s="9" customFormat="1" ht="6.75" customHeight="1">
      <c r="B214" s="327"/>
      <c r="C214" s="325"/>
      <c r="D214" s="8"/>
      <c r="E214" s="167"/>
      <c r="F214" s="81"/>
    </row>
    <row r="215" spans="2:6" s="9" customFormat="1" ht="6.75" customHeight="1">
      <c r="B215" s="12"/>
      <c r="C215" s="170"/>
      <c r="D215" s="325" t="s">
        <v>184</v>
      </c>
      <c r="E215" s="167"/>
      <c r="F215" s="81"/>
    </row>
    <row r="216" spans="2:6" s="9" customFormat="1" ht="6.75" customHeight="1">
      <c r="B216" s="173"/>
      <c r="C216" s="170"/>
      <c r="D216" s="331"/>
      <c r="E216" s="167"/>
      <c r="F216" s="81"/>
    </row>
    <row r="217" spans="2:6" s="9" customFormat="1" ht="6.75" customHeight="1">
      <c r="B217" s="319" t="s">
        <v>158</v>
      </c>
      <c r="C217" s="170"/>
      <c r="D217" s="330" t="s">
        <v>163</v>
      </c>
      <c r="E217" s="167"/>
      <c r="F217" s="81"/>
    </row>
    <row r="218" spans="2:6" s="9" customFormat="1" ht="6.75" customHeight="1">
      <c r="B218" s="320"/>
      <c r="C218" s="8"/>
      <c r="D218" s="328"/>
      <c r="E218" s="167"/>
      <c r="F218" s="81"/>
    </row>
    <row r="219" spans="2:6" s="9" customFormat="1" ht="6.75" customHeight="1">
      <c r="B219" s="17"/>
      <c r="C219" s="335" t="s">
        <v>184</v>
      </c>
      <c r="D219" s="7"/>
      <c r="E219" s="167"/>
      <c r="F219" s="81"/>
    </row>
    <row r="220" spans="2:6" s="9" customFormat="1" ht="6.75" customHeight="1">
      <c r="B220" s="17"/>
      <c r="C220" s="336"/>
      <c r="D220" s="7"/>
      <c r="E220" s="167"/>
      <c r="F220" s="81"/>
    </row>
    <row r="221" spans="2:6" s="9" customFormat="1" ht="6.75" customHeight="1">
      <c r="B221" s="326" t="s">
        <v>138</v>
      </c>
      <c r="C221" s="330" t="s">
        <v>167</v>
      </c>
      <c r="D221" s="7"/>
      <c r="E221" s="167"/>
      <c r="F221" s="22"/>
    </row>
    <row r="222" spans="2:6" s="9" customFormat="1" ht="6.75" customHeight="1">
      <c r="B222" s="327"/>
      <c r="C222" s="328"/>
      <c r="D222" s="7"/>
      <c r="E222" s="167"/>
      <c r="F222" s="22"/>
    </row>
    <row r="223" spans="2:6" s="9" customFormat="1" ht="6.75" customHeight="1" thickBot="1">
      <c r="B223" s="18"/>
      <c r="C223" s="19"/>
      <c r="D223" s="20"/>
      <c r="E223" s="21"/>
      <c r="F223" s="174"/>
    </row>
    <row r="224" ht="6.75" customHeight="1" thickTop="1"/>
    <row r="225" ht="6.75" customHeight="1" thickBot="1"/>
    <row r="226" spans="2:8" s="9" customFormat="1" ht="16.5" customHeight="1" thickTop="1">
      <c r="B226" s="322" t="s">
        <v>195</v>
      </c>
      <c r="C226" s="322"/>
      <c r="D226" s="322"/>
      <c r="E226" s="322"/>
      <c r="F226" s="322"/>
      <c r="G226" s="323"/>
      <c r="H226" s="134"/>
    </row>
    <row r="227" spans="2:8" s="9" customFormat="1" ht="13.5" customHeight="1">
      <c r="B227" s="135" t="s">
        <v>3</v>
      </c>
      <c r="C227" s="307"/>
      <c r="D227" s="308"/>
      <c r="E227" s="308"/>
      <c r="F227" s="308"/>
      <c r="G227" s="308"/>
      <c r="H227" s="309"/>
    </row>
    <row r="228" spans="2:8" s="9" customFormat="1" ht="13.5" customHeight="1" thickBot="1">
      <c r="B228" s="136" t="s">
        <v>152</v>
      </c>
      <c r="C228" s="310"/>
      <c r="D228" s="311"/>
      <c r="E228" s="311"/>
      <c r="F228" s="311"/>
      <c r="G228" s="311"/>
      <c r="H228" s="312"/>
    </row>
    <row r="229" spans="2:8" s="9" customFormat="1" ht="19.5" customHeight="1" thickBot="1">
      <c r="B229" s="137" t="s">
        <v>122</v>
      </c>
      <c r="C229" s="138" t="s">
        <v>154</v>
      </c>
      <c r="D229" s="138" t="s">
        <v>212</v>
      </c>
      <c r="E229" s="139" t="s">
        <v>213</v>
      </c>
      <c r="F229" s="140" t="s">
        <v>123</v>
      </c>
      <c r="G229" s="141" t="s">
        <v>22</v>
      </c>
      <c r="H229" s="142" t="s">
        <v>0</v>
      </c>
    </row>
    <row r="230" spans="2:8" s="9" customFormat="1" ht="19.5" customHeight="1">
      <c r="B230" s="143" t="s">
        <v>153</v>
      </c>
      <c r="C230" s="144"/>
      <c r="D230" s="145" t="s">
        <v>187</v>
      </c>
      <c r="E230" s="146" t="s">
        <v>171</v>
      </c>
      <c r="F230" s="147" t="s">
        <v>127</v>
      </c>
      <c r="G230" s="148" t="s">
        <v>125</v>
      </c>
      <c r="H230" s="149" t="s">
        <v>12</v>
      </c>
    </row>
    <row r="231" spans="2:8" s="9" customFormat="1" ht="19.5" customHeight="1">
      <c r="B231" s="197" t="s">
        <v>190</v>
      </c>
      <c r="C231" s="150" t="s">
        <v>172</v>
      </c>
      <c r="D231" s="151"/>
      <c r="E231" s="152" t="s">
        <v>186</v>
      </c>
      <c r="F231" s="150" t="s">
        <v>155</v>
      </c>
      <c r="G231" s="153" t="s">
        <v>124</v>
      </c>
      <c r="H231" s="154" t="s">
        <v>11</v>
      </c>
    </row>
    <row r="232" spans="2:8" s="9" customFormat="1" ht="19.5" customHeight="1" thickBot="1">
      <c r="B232" s="155" t="s">
        <v>211</v>
      </c>
      <c r="C232" s="156" t="s">
        <v>215</v>
      </c>
      <c r="D232" s="157" t="s">
        <v>214</v>
      </c>
      <c r="E232" s="158"/>
      <c r="F232" s="156" t="s">
        <v>156</v>
      </c>
      <c r="G232" s="159" t="s">
        <v>126</v>
      </c>
      <c r="H232" s="160" t="s">
        <v>14</v>
      </c>
    </row>
    <row r="233" ht="6.75" customHeight="1" thickTop="1"/>
  </sheetData>
  <sheetProtection/>
  <mergeCells count="99">
    <mergeCell ref="C219:C220"/>
    <mergeCell ref="B221:B222"/>
    <mergeCell ref="C221:C222"/>
    <mergeCell ref="C211:C212"/>
    <mergeCell ref="B213:B214"/>
    <mergeCell ref="C213:C214"/>
    <mergeCell ref="D199:D200"/>
    <mergeCell ref="B201:B202"/>
    <mergeCell ref="D201:D202"/>
    <mergeCell ref="D215:D216"/>
    <mergeCell ref="B217:B218"/>
    <mergeCell ref="D217:D218"/>
    <mergeCell ref="C203:C204"/>
    <mergeCell ref="B205:B206"/>
    <mergeCell ref="C205:C206"/>
    <mergeCell ref="B187:D187"/>
    <mergeCell ref="B188:B189"/>
    <mergeCell ref="B190:B191"/>
    <mergeCell ref="E207:E208"/>
    <mergeCell ref="B209:B210"/>
    <mergeCell ref="E209:E210"/>
    <mergeCell ref="B193:B194"/>
    <mergeCell ref="C195:C196"/>
    <mergeCell ref="B197:B198"/>
    <mergeCell ref="C197:C198"/>
    <mergeCell ref="C175:C176"/>
    <mergeCell ref="B177:B178"/>
    <mergeCell ref="C177:C178"/>
    <mergeCell ref="D179:D180"/>
    <mergeCell ref="D181:D182"/>
    <mergeCell ref="C183:C184"/>
    <mergeCell ref="C167:C168"/>
    <mergeCell ref="B169:B170"/>
    <mergeCell ref="C169:C170"/>
    <mergeCell ref="E171:E172"/>
    <mergeCell ref="B173:B174"/>
    <mergeCell ref="E173:E174"/>
    <mergeCell ref="B154:B155"/>
    <mergeCell ref="B156:B157"/>
    <mergeCell ref="C159:C160"/>
    <mergeCell ref="D163:D164"/>
    <mergeCell ref="B165:B166"/>
    <mergeCell ref="D165:D166"/>
    <mergeCell ref="B153:D153"/>
    <mergeCell ref="D98:D99"/>
    <mergeCell ref="D100:D101"/>
    <mergeCell ref="C102:C103"/>
    <mergeCell ref="B107:G107"/>
    <mergeCell ref="C108:H109"/>
    <mergeCell ref="B116:D116"/>
    <mergeCell ref="B117:B118"/>
    <mergeCell ref="B119:B120"/>
    <mergeCell ref="C121:C122"/>
    <mergeCell ref="B92:B93"/>
    <mergeCell ref="D125:D126"/>
    <mergeCell ref="D127:D128"/>
    <mergeCell ref="C129:C130"/>
    <mergeCell ref="B89:D89"/>
    <mergeCell ref="B90:B91"/>
    <mergeCell ref="D80:D81"/>
    <mergeCell ref="D82:D83"/>
    <mergeCell ref="C84:C85"/>
    <mergeCell ref="C94:C95"/>
    <mergeCell ref="C76:C77"/>
    <mergeCell ref="C66:C67"/>
    <mergeCell ref="B71:D71"/>
    <mergeCell ref="B72:B73"/>
    <mergeCell ref="B74:B75"/>
    <mergeCell ref="C58:C59"/>
    <mergeCell ref="C60:C61"/>
    <mergeCell ref="D62:D63"/>
    <mergeCell ref="D64:D65"/>
    <mergeCell ref="C50:C51"/>
    <mergeCell ref="B52:B53"/>
    <mergeCell ref="C52:C53"/>
    <mergeCell ref="E54:E55"/>
    <mergeCell ref="E56:E57"/>
    <mergeCell ref="B36:D36"/>
    <mergeCell ref="B37:B38"/>
    <mergeCell ref="B39:B40"/>
    <mergeCell ref="C42:C43"/>
    <mergeCell ref="D46:D47"/>
    <mergeCell ref="B48:B49"/>
    <mergeCell ref="D48:D49"/>
    <mergeCell ref="D22:D23"/>
    <mergeCell ref="B24:B25"/>
    <mergeCell ref="C28:C29"/>
    <mergeCell ref="C30:C31"/>
    <mergeCell ref="B32:B33"/>
    <mergeCell ref="C227:H228"/>
    <mergeCell ref="B2:D2"/>
    <mergeCell ref="B3:B4"/>
    <mergeCell ref="B5:B6"/>
    <mergeCell ref="B8:B9"/>
    <mergeCell ref="C12:C13"/>
    <mergeCell ref="B226:G226"/>
    <mergeCell ref="C14:C15"/>
    <mergeCell ref="B16:B17"/>
    <mergeCell ref="D20:D21"/>
  </mergeCells>
  <printOptions/>
  <pageMargins left="0.68" right="0.22" top="0.81" bottom="0.5" header="0.17" footer="0.18"/>
  <pageSetup horizontalDpi="300" verticalDpi="300" orientation="portrait" paperSize="9" r:id="rId1"/>
  <headerFooter alignWithMargins="0">
    <oddFooter>&amp;C&amp;8www.cztenis.cz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H53"/>
  <sheetViews>
    <sheetView showGridLines="0" zoomScalePageLayoutView="0" workbookViewId="0" topLeftCell="A1">
      <selection activeCell="A1" sqref="A1"/>
    </sheetView>
  </sheetViews>
  <sheetFormatPr defaultColWidth="11.37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5.375" style="1" customWidth="1"/>
    <col min="8" max="16384" width="11.375" style="1" customWidth="1"/>
  </cols>
  <sheetData>
    <row r="1" spans="2:6" s="9" customFormat="1" ht="6.75" customHeight="1" thickBot="1">
      <c r="B1" s="7"/>
      <c r="C1" s="87"/>
      <c r="D1" s="7"/>
      <c r="E1" s="22"/>
      <c r="F1" s="81"/>
    </row>
    <row r="2" spans="2:8" s="9" customFormat="1" ht="16.5" customHeight="1" thickTop="1">
      <c r="B2" s="313" t="s">
        <v>355</v>
      </c>
      <c r="C2" s="314"/>
      <c r="D2" s="314"/>
      <c r="E2" s="125"/>
      <c r="F2" s="7"/>
      <c r="G2" s="96"/>
      <c r="H2" s="96"/>
    </row>
    <row r="3" spans="2:8" s="9" customFormat="1" ht="6.75" customHeight="1">
      <c r="B3" s="332" t="s">
        <v>107</v>
      </c>
      <c r="C3" s="7"/>
      <c r="D3" s="7"/>
      <c r="E3" s="13"/>
      <c r="F3" s="81"/>
      <c r="G3" s="96"/>
      <c r="H3" s="96"/>
    </row>
    <row r="4" spans="2:8" s="9" customFormat="1" ht="6.75" customHeight="1">
      <c r="B4" s="332"/>
      <c r="C4" s="7"/>
      <c r="D4" s="7"/>
      <c r="E4" s="13"/>
      <c r="F4" s="81"/>
      <c r="G4" s="96"/>
      <c r="H4" s="96"/>
    </row>
    <row r="5" spans="2:8" s="9" customFormat="1" ht="6.75" customHeight="1">
      <c r="B5" s="333" t="s">
        <v>108</v>
      </c>
      <c r="C5" s="7"/>
      <c r="D5" s="7"/>
      <c r="E5" s="13"/>
      <c r="F5" s="81"/>
      <c r="G5" s="96"/>
      <c r="H5" s="96"/>
    </row>
    <row r="6" spans="2:8" s="9" customFormat="1" ht="6.75" customHeight="1" thickBot="1">
      <c r="B6" s="334"/>
      <c r="C6" s="14"/>
      <c r="D6" s="14"/>
      <c r="E6" s="15"/>
      <c r="F6" s="81"/>
      <c r="G6" s="96"/>
      <c r="H6" s="96"/>
    </row>
    <row r="7" spans="1:5" ht="6.75" customHeight="1">
      <c r="A7" s="1"/>
      <c r="B7" s="89"/>
      <c r="C7" s="311" t="s">
        <v>216</v>
      </c>
      <c r="D7" s="7"/>
      <c r="E7" s="13"/>
    </row>
    <row r="8" spans="1:5" ht="6.75" customHeight="1">
      <c r="A8" s="1"/>
      <c r="B8" s="89"/>
      <c r="C8" s="321"/>
      <c r="D8" s="7"/>
      <c r="E8" s="13"/>
    </row>
    <row r="9" spans="1:5" ht="6.75" customHeight="1">
      <c r="A9" s="1"/>
      <c r="B9" s="16"/>
      <c r="C9" s="10"/>
      <c r="D9" s="7"/>
      <c r="E9" s="13"/>
    </row>
    <row r="10" spans="1:5" ht="6.75" customHeight="1">
      <c r="A10" s="1"/>
      <c r="B10" s="16"/>
      <c r="C10" s="8"/>
      <c r="D10" s="7"/>
      <c r="E10" s="13"/>
    </row>
    <row r="11" spans="1:5" ht="6.75" customHeight="1">
      <c r="A11" s="1"/>
      <c r="B11" s="89"/>
      <c r="C11" s="8"/>
      <c r="D11" s="328" t="s">
        <v>384</v>
      </c>
      <c r="E11" s="13"/>
    </row>
    <row r="12" spans="1:5" ht="6.75" customHeight="1">
      <c r="A12" s="1"/>
      <c r="B12" s="89"/>
      <c r="C12" s="8"/>
      <c r="D12" s="329"/>
      <c r="E12" s="13"/>
    </row>
    <row r="13" spans="1:5" ht="6.75" customHeight="1">
      <c r="A13" s="1"/>
      <c r="B13" s="16"/>
      <c r="C13" s="8"/>
      <c r="D13" s="330" t="s">
        <v>165</v>
      </c>
      <c r="E13" s="13"/>
    </row>
    <row r="14" spans="1:5" ht="6.75" customHeight="1">
      <c r="A14" s="1"/>
      <c r="B14" s="16"/>
      <c r="C14" s="8"/>
      <c r="D14" s="328"/>
      <c r="E14" s="13"/>
    </row>
    <row r="15" spans="1:5" ht="6.75" customHeight="1">
      <c r="A15" s="1"/>
      <c r="B15" s="89"/>
      <c r="C15" s="335" t="s">
        <v>384</v>
      </c>
      <c r="D15" s="7"/>
      <c r="E15" s="13"/>
    </row>
    <row r="16" spans="1:5" ht="6.75" customHeight="1">
      <c r="A16" s="1"/>
      <c r="B16" s="89"/>
      <c r="C16" s="336"/>
      <c r="D16" s="7"/>
      <c r="E16" s="13"/>
    </row>
    <row r="17" spans="1:5" ht="6.75" customHeight="1" thickBot="1">
      <c r="A17" s="1"/>
      <c r="B17" s="90"/>
      <c r="C17" s="20"/>
      <c r="D17" s="91"/>
      <c r="E17" s="92"/>
    </row>
    <row r="18" spans="2:8" s="9" customFormat="1" ht="6.75" customHeight="1" thickTop="1">
      <c r="B18" s="7"/>
      <c r="C18" s="7"/>
      <c r="D18" s="7"/>
      <c r="E18" s="22"/>
      <c r="F18" s="81"/>
      <c r="G18" s="96"/>
      <c r="H18" s="96"/>
    </row>
    <row r="19" spans="1:8" s="9" customFormat="1" ht="6.75" customHeight="1" thickBot="1">
      <c r="A19" s="22"/>
      <c r="B19" s="7"/>
      <c r="C19" s="87"/>
      <c r="D19" s="7"/>
      <c r="E19" s="22"/>
      <c r="F19" s="81"/>
      <c r="G19" s="96"/>
      <c r="H19" s="96"/>
    </row>
    <row r="20" spans="2:8" s="9" customFormat="1" ht="16.5" customHeight="1" thickTop="1">
      <c r="B20" s="313" t="s">
        <v>355</v>
      </c>
      <c r="C20" s="314"/>
      <c r="D20" s="314"/>
      <c r="E20" s="125"/>
      <c r="F20" s="7"/>
      <c r="G20" s="96"/>
      <c r="H20" s="96"/>
    </row>
    <row r="21" spans="2:8" s="9" customFormat="1" ht="6.75" customHeight="1">
      <c r="B21" s="332" t="s">
        <v>107</v>
      </c>
      <c r="C21" s="7"/>
      <c r="D21" s="7"/>
      <c r="E21" s="13"/>
      <c r="F21" s="81"/>
      <c r="G21" s="96"/>
      <c r="H21" s="96"/>
    </row>
    <row r="22" spans="2:8" s="9" customFormat="1" ht="6.75" customHeight="1">
      <c r="B22" s="332"/>
      <c r="C22" s="7"/>
      <c r="D22" s="7"/>
      <c r="E22" s="13"/>
      <c r="F22" s="81"/>
      <c r="G22" s="96"/>
      <c r="H22" s="96"/>
    </row>
    <row r="23" spans="2:8" s="9" customFormat="1" ht="6.75" customHeight="1">
      <c r="B23" s="333" t="s">
        <v>139</v>
      </c>
      <c r="C23" s="7"/>
      <c r="D23" s="7"/>
      <c r="E23" s="13"/>
      <c r="F23" s="81"/>
      <c r="G23" s="96"/>
      <c r="H23" s="96"/>
    </row>
    <row r="24" spans="2:8" s="9" customFormat="1" ht="6.75" customHeight="1" thickBot="1">
      <c r="B24" s="334"/>
      <c r="C24" s="14"/>
      <c r="D24" s="14"/>
      <c r="E24" s="15"/>
      <c r="F24" s="81"/>
      <c r="G24" s="96"/>
      <c r="H24" s="96"/>
    </row>
    <row r="25" spans="1:5" ht="6.75" customHeight="1">
      <c r="A25" s="1"/>
      <c r="B25" s="89"/>
      <c r="C25" s="311" t="s">
        <v>385</v>
      </c>
      <c r="D25" s="7"/>
      <c r="E25" s="13"/>
    </row>
    <row r="26" spans="1:5" ht="6.75" customHeight="1">
      <c r="A26" s="1"/>
      <c r="B26" s="89"/>
      <c r="C26" s="321"/>
      <c r="D26" s="7"/>
      <c r="E26" s="13"/>
    </row>
    <row r="27" spans="1:5" ht="6.75" customHeight="1">
      <c r="A27" s="1"/>
      <c r="B27" s="16"/>
      <c r="C27" s="10"/>
      <c r="D27" s="7"/>
      <c r="E27" s="13"/>
    </row>
    <row r="28" spans="1:5" ht="6.75" customHeight="1">
      <c r="A28" s="1"/>
      <c r="B28" s="16"/>
      <c r="C28" s="8"/>
      <c r="D28" s="7"/>
      <c r="E28" s="13"/>
    </row>
    <row r="29" spans="1:5" ht="6.75" customHeight="1">
      <c r="A29" s="1"/>
      <c r="B29" s="89"/>
      <c r="C29" s="8"/>
      <c r="D29" s="328" t="s">
        <v>385</v>
      </c>
      <c r="E29" s="13"/>
    </row>
    <row r="30" spans="1:5" ht="6.75" customHeight="1">
      <c r="A30" s="1"/>
      <c r="B30" s="89"/>
      <c r="C30" s="8"/>
      <c r="D30" s="329"/>
      <c r="E30" s="13"/>
    </row>
    <row r="31" spans="1:5" ht="6.75" customHeight="1">
      <c r="A31" s="1"/>
      <c r="B31" s="16"/>
      <c r="C31" s="8"/>
      <c r="D31" s="330" t="s">
        <v>387</v>
      </c>
      <c r="E31" s="13"/>
    </row>
    <row r="32" spans="1:5" ht="6.75" customHeight="1">
      <c r="A32" s="1"/>
      <c r="B32" s="16"/>
      <c r="C32" s="8"/>
      <c r="D32" s="328"/>
      <c r="E32" s="13"/>
    </row>
    <row r="33" spans="1:5" ht="6.75" customHeight="1">
      <c r="A33" s="1"/>
      <c r="B33" s="89"/>
      <c r="C33" s="335" t="s">
        <v>386</v>
      </c>
      <c r="D33" s="7"/>
      <c r="E33" s="13"/>
    </row>
    <row r="34" spans="1:5" ht="6.75" customHeight="1">
      <c r="A34" s="1"/>
      <c r="B34" s="89"/>
      <c r="C34" s="336"/>
      <c r="D34" s="7"/>
      <c r="E34" s="13"/>
    </row>
    <row r="35" spans="1:5" ht="6.75" customHeight="1" thickBot="1">
      <c r="A35" s="1"/>
      <c r="B35" s="90"/>
      <c r="C35" s="20"/>
      <c r="D35" s="91"/>
      <c r="E35" s="92"/>
    </row>
    <row r="36" spans="1:8" s="9" customFormat="1" ht="6.75" customHeight="1" thickTop="1">
      <c r="A36" s="22"/>
      <c r="B36" s="7"/>
      <c r="C36" s="87"/>
      <c r="D36" s="7"/>
      <c r="E36" s="22"/>
      <c r="F36" s="81"/>
      <c r="G36" s="96"/>
      <c r="H36" s="96"/>
    </row>
    <row r="37" spans="1:8" s="9" customFormat="1" ht="6.75" customHeight="1" thickBot="1">
      <c r="A37" s="22"/>
      <c r="B37" s="7"/>
      <c r="C37" s="87"/>
      <c r="D37" s="7"/>
      <c r="E37" s="22"/>
      <c r="F37" s="81"/>
      <c r="G37" s="96"/>
      <c r="H37" s="96"/>
    </row>
    <row r="38" spans="2:8" s="9" customFormat="1" ht="16.5" customHeight="1" thickTop="1">
      <c r="B38" s="313" t="s">
        <v>355</v>
      </c>
      <c r="C38" s="314"/>
      <c r="D38" s="314"/>
      <c r="E38" s="125"/>
      <c r="F38" s="7"/>
      <c r="G38" s="96"/>
      <c r="H38" s="96"/>
    </row>
    <row r="39" spans="2:8" s="9" customFormat="1" ht="6.75" customHeight="1">
      <c r="B39" s="332" t="s">
        <v>107</v>
      </c>
      <c r="C39" s="7"/>
      <c r="D39" s="7"/>
      <c r="E39" s="13"/>
      <c r="F39" s="81"/>
      <c r="G39" s="96"/>
      <c r="H39" s="96"/>
    </row>
    <row r="40" spans="2:8" s="9" customFormat="1" ht="6.75" customHeight="1">
      <c r="B40" s="332"/>
      <c r="C40" s="7"/>
      <c r="D40" s="7"/>
      <c r="E40" s="13"/>
      <c r="F40" s="81"/>
      <c r="G40" s="96"/>
      <c r="H40" s="96"/>
    </row>
    <row r="41" spans="2:8" s="9" customFormat="1" ht="6.75" customHeight="1">
      <c r="B41" s="333" t="s">
        <v>140</v>
      </c>
      <c r="C41" s="7"/>
      <c r="D41" s="7"/>
      <c r="E41" s="13"/>
      <c r="F41" s="81"/>
      <c r="G41" s="96"/>
      <c r="H41" s="96"/>
    </row>
    <row r="42" spans="2:8" s="9" customFormat="1" ht="6.75" customHeight="1" thickBot="1">
      <c r="B42" s="334"/>
      <c r="C42" s="14"/>
      <c r="D42" s="14"/>
      <c r="E42" s="15"/>
      <c r="F42" s="81"/>
      <c r="G42" s="96"/>
      <c r="H42" s="96"/>
    </row>
    <row r="43" spans="1:5" ht="6.75" customHeight="1">
      <c r="A43" s="1"/>
      <c r="B43" s="89"/>
      <c r="C43" s="311" t="s">
        <v>388</v>
      </c>
      <c r="D43" s="7"/>
      <c r="E43" s="13"/>
    </row>
    <row r="44" spans="1:5" ht="6.75" customHeight="1">
      <c r="A44" s="1"/>
      <c r="B44" s="89"/>
      <c r="C44" s="321"/>
      <c r="D44" s="7"/>
      <c r="E44" s="13"/>
    </row>
    <row r="45" spans="1:5" ht="6.75" customHeight="1">
      <c r="A45" s="1"/>
      <c r="B45" s="16"/>
      <c r="C45" s="10"/>
      <c r="D45" s="7"/>
      <c r="E45" s="13"/>
    </row>
    <row r="46" spans="1:5" ht="6.75" customHeight="1">
      <c r="A46" s="1"/>
      <c r="B46" s="16"/>
      <c r="C46" s="8"/>
      <c r="D46" s="7"/>
      <c r="E46" s="13"/>
    </row>
    <row r="47" spans="1:5" ht="6.75" customHeight="1">
      <c r="A47" s="1"/>
      <c r="B47" s="89"/>
      <c r="C47" s="8"/>
      <c r="D47" s="328" t="s">
        <v>217</v>
      </c>
      <c r="E47" s="13"/>
    </row>
    <row r="48" spans="1:5" ht="6.75" customHeight="1">
      <c r="A48" s="1"/>
      <c r="B48" s="89"/>
      <c r="C48" s="8"/>
      <c r="D48" s="329"/>
      <c r="E48" s="13"/>
    </row>
    <row r="49" spans="1:5" ht="6.75" customHeight="1">
      <c r="A49" s="1"/>
      <c r="B49" s="16"/>
      <c r="C49" s="8"/>
      <c r="D49" s="330" t="s">
        <v>389</v>
      </c>
      <c r="E49" s="13"/>
    </row>
    <row r="50" spans="1:5" ht="6.75" customHeight="1">
      <c r="A50" s="1"/>
      <c r="B50" s="16"/>
      <c r="C50" s="8"/>
      <c r="D50" s="328"/>
      <c r="E50" s="13"/>
    </row>
    <row r="51" spans="1:5" ht="6.75" customHeight="1">
      <c r="A51" s="1"/>
      <c r="B51" s="89"/>
      <c r="C51" s="335" t="s">
        <v>217</v>
      </c>
      <c r="D51" s="7"/>
      <c r="E51" s="13"/>
    </row>
    <row r="52" spans="1:5" ht="6.75" customHeight="1">
      <c r="A52" s="1"/>
      <c r="B52" s="89"/>
      <c r="C52" s="336"/>
      <c r="D52" s="7"/>
      <c r="E52" s="13"/>
    </row>
    <row r="53" spans="1:5" ht="6.75" customHeight="1" thickBot="1">
      <c r="A53" s="1"/>
      <c r="B53" s="90"/>
      <c r="C53" s="20"/>
      <c r="D53" s="91"/>
      <c r="E53" s="92"/>
    </row>
    <row r="54" ht="6.75" customHeight="1" thickTop="1"/>
  </sheetData>
  <sheetProtection/>
  <mergeCells count="21">
    <mergeCell ref="C7:C8"/>
    <mergeCell ref="D11:D12"/>
    <mergeCell ref="D13:D14"/>
    <mergeCell ref="C15:C16"/>
    <mergeCell ref="C43:C44"/>
    <mergeCell ref="D47:D48"/>
    <mergeCell ref="B23:B24"/>
    <mergeCell ref="C25:C26"/>
    <mergeCell ref="B38:D38"/>
    <mergeCell ref="B20:D20"/>
    <mergeCell ref="B21:B22"/>
    <mergeCell ref="D49:D50"/>
    <mergeCell ref="B2:D2"/>
    <mergeCell ref="B3:B4"/>
    <mergeCell ref="B5:B6"/>
    <mergeCell ref="C51:C52"/>
    <mergeCell ref="B41:B42"/>
    <mergeCell ref="D29:D30"/>
    <mergeCell ref="D31:D32"/>
    <mergeCell ref="C33:C34"/>
    <mergeCell ref="B39:B40"/>
  </mergeCells>
  <printOptions/>
  <pageMargins left="0.99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2:W183"/>
  <sheetViews>
    <sheetView showGridLines="0" zoomScalePageLayoutView="0" workbookViewId="0" topLeftCell="A1">
      <selection activeCell="A1" sqref="A1"/>
    </sheetView>
  </sheetViews>
  <sheetFormatPr defaultColWidth="9.125" defaultRowHeight="12.75"/>
  <cols>
    <col min="1" max="1" width="2.875" style="0" customWidth="1"/>
    <col min="2" max="2" width="7.00390625" style="200" bestFit="1" customWidth="1"/>
    <col min="3" max="3" width="19.625" style="6" customWidth="1"/>
    <col min="4" max="4" width="5.00390625" style="6" bestFit="1" customWidth="1"/>
    <col min="5" max="19" width="3.75390625" style="3" customWidth="1"/>
    <col min="20" max="20" width="5.625" style="0" bestFit="1" customWidth="1"/>
    <col min="21" max="21" width="5.375" style="0" customWidth="1"/>
    <col min="22" max="22" width="13.25390625" style="0" bestFit="1" customWidth="1"/>
    <col min="23" max="23" width="18.125" style="0" bestFit="1" customWidth="1"/>
  </cols>
  <sheetData>
    <row r="1" ht="13.5" thickBot="1"/>
    <row r="2" spans="3:17" ht="12.75">
      <c r="C2" s="23" t="s">
        <v>225</v>
      </c>
      <c r="D2" s="24">
        <v>1</v>
      </c>
      <c r="E2" s="201" t="s">
        <v>40</v>
      </c>
      <c r="F2" s="26"/>
      <c r="G2" s="26"/>
      <c r="H2" s="26"/>
      <c r="I2" s="26"/>
      <c r="J2" s="26"/>
      <c r="K2" s="26"/>
      <c r="L2" s="26"/>
      <c r="M2" s="26"/>
      <c r="N2" s="26"/>
      <c r="O2" s="25"/>
      <c r="P2" s="26"/>
      <c r="Q2" s="202"/>
    </row>
    <row r="3" spans="3:17" ht="12.75">
      <c r="C3" s="115" t="s">
        <v>226</v>
      </c>
      <c r="D3" s="11" t="s">
        <v>227</v>
      </c>
      <c r="E3" s="203" t="s">
        <v>34</v>
      </c>
      <c r="F3" s="30"/>
      <c r="G3" s="30"/>
      <c r="H3" s="30"/>
      <c r="I3" s="30"/>
      <c r="J3" s="30"/>
      <c r="K3" s="30"/>
      <c r="L3" s="30"/>
      <c r="M3" s="30"/>
      <c r="N3" s="30"/>
      <c r="O3" s="29"/>
      <c r="P3" s="30"/>
      <c r="Q3" s="31"/>
    </row>
    <row r="4" spans="3:17" ht="12.75">
      <c r="C4" s="27" t="s">
        <v>228</v>
      </c>
      <c r="D4" s="28">
        <v>3</v>
      </c>
      <c r="E4" s="203" t="s">
        <v>1</v>
      </c>
      <c r="F4" s="30"/>
      <c r="G4" s="30"/>
      <c r="H4" s="30"/>
      <c r="I4" s="30"/>
      <c r="J4" s="30"/>
      <c r="K4" s="30"/>
      <c r="L4" s="30"/>
      <c r="M4" s="30"/>
      <c r="N4" s="30"/>
      <c r="O4" s="29"/>
      <c r="P4" s="30"/>
      <c r="Q4" s="31"/>
    </row>
    <row r="5" spans="3:17" ht="12.75">
      <c r="C5" s="115" t="s">
        <v>229</v>
      </c>
      <c r="D5" s="28">
        <v>4</v>
      </c>
      <c r="E5" s="203" t="s">
        <v>113</v>
      </c>
      <c r="F5" s="30"/>
      <c r="G5" s="30"/>
      <c r="H5" s="30"/>
      <c r="I5" s="30"/>
      <c r="J5" s="30"/>
      <c r="K5" s="30"/>
      <c r="L5" s="30"/>
      <c r="M5" s="30"/>
      <c r="N5" s="30"/>
      <c r="O5" s="29"/>
      <c r="P5" s="30"/>
      <c r="Q5" s="31"/>
    </row>
    <row r="6" spans="3:17" ht="12.75">
      <c r="C6" s="115" t="s">
        <v>230</v>
      </c>
      <c r="D6" s="28">
        <v>5</v>
      </c>
      <c r="E6" s="203" t="s">
        <v>231</v>
      </c>
      <c r="F6" s="30"/>
      <c r="G6" s="30"/>
      <c r="H6" s="30"/>
      <c r="I6" s="30"/>
      <c r="J6" s="30"/>
      <c r="K6" s="30"/>
      <c r="L6" s="30"/>
      <c r="M6" s="30"/>
      <c r="N6" s="30"/>
      <c r="O6" s="29"/>
      <c r="P6" s="30"/>
      <c r="Q6" s="31"/>
    </row>
    <row r="7" spans="3:17" ht="12.75">
      <c r="C7" s="115" t="s">
        <v>232</v>
      </c>
      <c r="D7" s="11" t="s">
        <v>233</v>
      </c>
      <c r="E7" s="203" t="s">
        <v>234</v>
      </c>
      <c r="F7" s="30"/>
      <c r="G7" s="30"/>
      <c r="H7" s="30"/>
      <c r="I7" s="30"/>
      <c r="J7" s="30"/>
      <c r="K7" s="30"/>
      <c r="L7" s="30"/>
      <c r="M7" s="30"/>
      <c r="N7" s="30"/>
      <c r="O7" s="29"/>
      <c r="P7" s="30"/>
      <c r="Q7" s="31"/>
    </row>
    <row r="8" spans="3:17" ht="12.75">
      <c r="C8" s="115" t="s">
        <v>235</v>
      </c>
      <c r="D8" s="11">
        <v>6</v>
      </c>
      <c r="E8" s="203" t="s">
        <v>236</v>
      </c>
      <c r="F8" s="30"/>
      <c r="G8" s="30"/>
      <c r="H8" s="30"/>
      <c r="I8" s="30"/>
      <c r="J8" s="30"/>
      <c r="K8" s="30"/>
      <c r="L8" s="30"/>
      <c r="M8" s="30"/>
      <c r="N8" s="30"/>
      <c r="O8" s="29"/>
      <c r="P8" s="30"/>
      <c r="Q8" s="31"/>
    </row>
    <row r="9" spans="3:17" ht="12.75">
      <c r="C9" s="115" t="s">
        <v>237</v>
      </c>
      <c r="D9" s="28">
        <v>7</v>
      </c>
      <c r="E9" s="203" t="s">
        <v>24</v>
      </c>
      <c r="F9" s="30"/>
      <c r="G9" s="30"/>
      <c r="H9" s="30"/>
      <c r="I9" s="30"/>
      <c r="J9" s="30"/>
      <c r="K9" s="30"/>
      <c r="L9" s="30"/>
      <c r="M9" s="30"/>
      <c r="N9" s="30"/>
      <c r="O9" s="29"/>
      <c r="P9" s="30"/>
      <c r="Q9" s="31"/>
    </row>
    <row r="10" spans="3:17" ht="12.75">
      <c r="C10" s="115" t="s">
        <v>238</v>
      </c>
      <c r="D10" s="11" t="s">
        <v>55</v>
      </c>
      <c r="E10" s="203" t="s">
        <v>37</v>
      </c>
      <c r="F10" s="30"/>
      <c r="G10" s="30"/>
      <c r="H10" s="30"/>
      <c r="I10" s="30"/>
      <c r="J10" s="30"/>
      <c r="K10" s="30"/>
      <c r="L10" s="30"/>
      <c r="M10" s="30"/>
      <c r="N10" s="30"/>
      <c r="O10" s="29"/>
      <c r="P10" s="30"/>
      <c r="Q10" s="31"/>
    </row>
    <row r="11" spans="3:17" ht="12.75">
      <c r="C11" s="115" t="s">
        <v>238</v>
      </c>
      <c r="D11" s="11" t="s">
        <v>56</v>
      </c>
      <c r="E11" s="203" t="s">
        <v>35</v>
      </c>
      <c r="F11" s="30"/>
      <c r="G11" s="30"/>
      <c r="H11" s="30"/>
      <c r="I11" s="30"/>
      <c r="J11" s="30"/>
      <c r="K11" s="30"/>
      <c r="L11" s="30"/>
      <c r="M11" s="30"/>
      <c r="N11" s="30"/>
      <c r="O11" s="29"/>
      <c r="P11" s="30"/>
      <c r="Q11" s="31"/>
    </row>
    <row r="12" spans="3:17" ht="12.75">
      <c r="C12" s="115" t="s">
        <v>239</v>
      </c>
      <c r="D12" s="11">
        <v>9</v>
      </c>
      <c r="E12" s="203" t="s">
        <v>240</v>
      </c>
      <c r="F12" s="30"/>
      <c r="G12" s="30"/>
      <c r="H12" s="30"/>
      <c r="I12" s="30"/>
      <c r="J12" s="30"/>
      <c r="K12" s="30"/>
      <c r="L12" s="30"/>
      <c r="M12" s="30"/>
      <c r="N12" s="30"/>
      <c r="O12" s="29"/>
      <c r="P12" s="30"/>
      <c r="Q12" s="31"/>
    </row>
    <row r="13" spans="3:17" ht="12.75">
      <c r="C13" s="115" t="s">
        <v>241</v>
      </c>
      <c r="D13" s="11">
        <v>10</v>
      </c>
      <c r="E13" s="203" t="s">
        <v>57</v>
      </c>
      <c r="F13" s="30"/>
      <c r="G13" s="30"/>
      <c r="H13" s="30"/>
      <c r="I13" s="30"/>
      <c r="J13" s="30"/>
      <c r="K13" s="30"/>
      <c r="L13" s="30"/>
      <c r="M13" s="30"/>
      <c r="N13" s="30"/>
      <c r="O13" s="29"/>
      <c r="P13" s="30"/>
      <c r="Q13" s="31"/>
    </row>
    <row r="14" spans="3:17" ht="12.75">
      <c r="C14" s="115" t="s">
        <v>242</v>
      </c>
      <c r="D14" s="28">
        <v>11</v>
      </c>
      <c r="E14" s="203" t="s">
        <v>25</v>
      </c>
      <c r="F14" s="30"/>
      <c r="G14" s="30"/>
      <c r="H14" s="30"/>
      <c r="I14" s="30"/>
      <c r="J14" s="30"/>
      <c r="K14" s="30"/>
      <c r="L14" s="30"/>
      <c r="M14" s="30"/>
      <c r="N14" s="30"/>
      <c r="O14" s="29"/>
      <c r="P14" s="30"/>
      <c r="Q14" s="31"/>
    </row>
    <row r="15" spans="3:17" ht="12.75">
      <c r="C15" s="115" t="s">
        <v>243</v>
      </c>
      <c r="D15" s="28">
        <v>12</v>
      </c>
      <c r="E15" s="203" t="s">
        <v>2</v>
      </c>
      <c r="F15" s="30"/>
      <c r="G15" s="30"/>
      <c r="H15" s="30"/>
      <c r="I15" s="30"/>
      <c r="J15" s="30"/>
      <c r="K15" s="30"/>
      <c r="L15" s="30"/>
      <c r="M15" s="30"/>
      <c r="N15" s="30"/>
      <c r="O15" s="29"/>
      <c r="P15" s="30"/>
      <c r="Q15" s="31"/>
    </row>
    <row r="16" spans="3:17" ht="12.75">
      <c r="C16" s="115" t="s">
        <v>244</v>
      </c>
      <c r="D16" s="28">
        <v>13</v>
      </c>
      <c r="E16" s="204" t="s">
        <v>36</v>
      </c>
      <c r="F16" s="30"/>
      <c r="G16" s="30"/>
      <c r="H16" s="30"/>
      <c r="I16" s="30"/>
      <c r="J16" s="30"/>
      <c r="K16" s="30"/>
      <c r="L16" s="30"/>
      <c r="M16" s="30"/>
      <c r="N16" s="30"/>
      <c r="O16" s="32"/>
      <c r="P16" s="30"/>
      <c r="Q16" s="31"/>
    </row>
    <row r="17" spans="3:17" ht="12.75">
      <c r="C17" s="115">
        <v>42245</v>
      </c>
      <c r="D17" s="28">
        <v>14</v>
      </c>
      <c r="E17" s="204" t="s">
        <v>245</v>
      </c>
      <c r="F17" s="30"/>
      <c r="G17" s="30"/>
      <c r="H17" s="30"/>
      <c r="I17" s="30"/>
      <c r="J17" s="30"/>
      <c r="K17" s="30"/>
      <c r="L17" s="30"/>
      <c r="M17" s="30"/>
      <c r="N17" s="30"/>
      <c r="O17" s="32"/>
      <c r="P17" s="30"/>
      <c r="Q17" s="31"/>
    </row>
    <row r="18" spans="3:17" ht="12.75">
      <c r="C18" s="115">
        <v>42246</v>
      </c>
      <c r="D18" s="28">
        <v>15</v>
      </c>
      <c r="E18" s="204" t="s">
        <v>246</v>
      </c>
      <c r="F18" s="30"/>
      <c r="G18" s="30"/>
      <c r="H18" s="30"/>
      <c r="I18" s="30"/>
      <c r="J18" s="30"/>
      <c r="K18" s="30"/>
      <c r="L18" s="30"/>
      <c r="M18" s="30"/>
      <c r="N18" s="30"/>
      <c r="O18" s="32"/>
      <c r="P18" s="30"/>
      <c r="Q18" s="31"/>
    </row>
    <row r="19" spans="3:17" ht="12.75">
      <c r="C19" s="115">
        <v>42252</v>
      </c>
      <c r="D19" s="28"/>
      <c r="E19" s="204" t="s">
        <v>247</v>
      </c>
      <c r="F19" s="30"/>
      <c r="G19" s="30"/>
      <c r="H19" s="30"/>
      <c r="I19" s="30"/>
      <c r="J19" s="30"/>
      <c r="K19" s="30"/>
      <c r="L19" s="30"/>
      <c r="M19" s="30"/>
      <c r="N19" s="30"/>
      <c r="O19" s="32"/>
      <c r="P19" s="30"/>
      <c r="Q19" s="31"/>
    </row>
    <row r="20" spans="3:17" ht="13.5" thickBot="1">
      <c r="C20" s="116">
        <v>42254</v>
      </c>
      <c r="D20" s="33"/>
      <c r="E20" s="205" t="s">
        <v>248</v>
      </c>
      <c r="F20" s="35"/>
      <c r="G20" s="35"/>
      <c r="H20" s="35"/>
      <c r="I20" s="35"/>
      <c r="J20" s="35"/>
      <c r="K20" s="35"/>
      <c r="L20" s="35"/>
      <c r="M20" s="35"/>
      <c r="N20" s="35"/>
      <c r="O20" s="34"/>
      <c r="P20" s="35"/>
      <c r="Q20" s="36"/>
    </row>
    <row r="21" ht="13.5" thickBot="1"/>
    <row r="22" spans="2:23" ht="13.5" thickBot="1">
      <c r="B22" s="206" t="s">
        <v>0</v>
      </c>
      <c r="C22" s="70" t="s">
        <v>114</v>
      </c>
      <c r="D22" s="69" t="s">
        <v>23</v>
      </c>
      <c r="E22" s="4">
        <v>1</v>
      </c>
      <c r="F22" s="5">
        <v>2</v>
      </c>
      <c r="G22" s="5">
        <v>3</v>
      </c>
      <c r="H22" s="5">
        <v>4</v>
      </c>
      <c r="I22" s="5">
        <v>5</v>
      </c>
      <c r="J22" s="5">
        <v>6</v>
      </c>
      <c r="K22" s="5">
        <v>7</v>
      </c>
      <c r="L22" s="37">
        <v>8</v>
      </c>
      <c r="M22" s="5">
        <v>9</v>
      </c>
      <c r="N22" s="5">
        <v>10</v>
      </c>
      <c r="O22" s="5">
        <v>11</v>
      </c>
      <c r="P22" s="5">
        <v>12</v>
      </c>
      <c r="Q22" s="5">
        <v>13</v>
      </c>
      <c r="R22" s="5">
        <v>14</v>
      </c>
      <c r="S22" s="5">
        <v>15</v>
      </c>
      <c r="T22" s="162" t="s">
        <v>22</v>
      </c>
      <c r="U22" s="188"/>
      <c r="V22" s="161" t="s">
        <v>160</v>
      </c>
      <c r="W22" s="162" t="s">
        <v>161</v>
      </c>
    </row>
    <row r="23" spans="2:23" ht="12.75">
      <c r="B23" s="207" t="s">
        <v>125</v>
      </c>
      <c r="C23" s="120" t="s">
        <v>249</v>
      </c>
      <c r="D23" s="76">
        <v>1979</v>
      </c>
      <c r="E23" s="208">
        <v>0</v>
      </c>
      <c r="F23" s="209">
        <v>0</v>
      </c>
      <c r="G23" s="210">
        <v>0</v>
      </c>
      <c r="H23" s="210">
        <v>0</v>
      </c>
      <c r="I23" s="210">
        <v>0</v>
      </c>
      <c r="J23" s="210">
        <v>0</v>
      </c>
      <c r="K23" s="210">
        <v>110</v>
      </c>
      <c r="L23" s="210">
        <v>100</v>
      </c>
      <c r="M23" s="210">
        <v>0</v>
      </c>
      <c r="N23" s="210">
        <v>0</v>
      </c>
      <c r="O23" s="210">
        <v>0</v>
      </c>
      <c r="P23" s="210">
        <v>0</v>
      </c>
      <c r="Q23" s="210">
        <v>0</v>
      </c>
      <c r="R23" s="210">
        <v>0</v>
      </c>
      <c r="S23" s="211">
        <v>0</v>
      </c>
      <c r="T23" s="184">
        <f>LARGE(E23:R23,1)+LARGE(E23:R23,2)+LARGE(E23:R23,3)+LARGE(E23:R23,4)+LARGE(E23:R23,5)+LARGE(E23:R23,6)+LARGE(E23:R23,7)+S23</f>
        <v>210</v>
      </c>
      <c r="U23" s="189"/>
      <c r="V23" s="163">
        <f>COUNTIF(E23:S23,"&gt;0")</f>
        <v>2</v>
      </c>
      <c r="W23" s="180">
        <f>T23/V23</f>
        <v>105</v>
      </c>
    </row>
    <row r="24" spans="2:23" ht="12.75">
      <c r="B24" s="212" t="s">
        <v>124</v>
      </c>
      <c r="C24" s="104" t="s">
        <v>97</v>
      </c>
      <c r="D24" s="77">
        <v>1976</v>
      </c>
      <c r="E24" s="213">
        <v>0</v>
      </c>
      <c r="F24" s="214">
        <v>0</v>
      </c>
      <c r="G24" s="214">
        <v>0</v>
      </c>
      <c r="H24" s="214">
        <v>0</v>
      </c>
      <c r="I24" s="214">
        <v>0</v>
      </c>
      <c r="J24" s="214">
        <v>0</v>
      </c>
      <c r="K24" s="214">
        <v>0</v>
      </c>
      <c r="L24" s="214">
        <v>0</v>
      </c>
      <c r="M24" s="214">
        <v>0</v>
      </c>
      <c r="N24" s="214">
        <v>0</v>
      </c>
      <c r="O24" s="214">
        <v>110</v>
      </c>
      <c r="P24" s="214">
        <v>0</v>
      </c>
      <c r="Q24" s="214">
        <v>0</v>
      </c>
      <c r="R24" s="214">
        <v>0</v>
      </c>
      <c r="S24" s="215">
        <v>0</v>
      </c>
      <c r="T24" s="186">
        <f>LARGE(E24:R24,1)+LARGE(E24:R24,2)+LARGE(E24:R24,3)+LARGE(E24:R24,4)+LARGE(E24:R24,5)+LARGE(E24:R24,6)+LARGE(E24:R24,7)+S24</f>
        <v>110</v>
      </c>
      <c r="U24" s="189"/>
      <c r="V24" s="164">
        <f>COUNTIF(E24:S24,"&gt;0")</f>
        <v>1</v>
      </c>
      <c r="W24" s="182">
        <f>T24/V24</f>
        <v>110</v>
      </c>
    </row>
    <row r="25" spans="2:23" ht="12.75">
      <c r="B25" s="212" t="s">
        <v>250</v>
      </c>
      <c r="C25" s="104" t="s">
        <v>251</v>
      </c>
      <c r="D25" s="77">
        <v>1977</v>
      </c>
      <c r="E25" s="213">
        <v>0</v>
      </c>
      <c r="F25" s="216">
        <v>100</v>
      </c>
      <c r="G25" s="214">
        <v>0</v>
      </c>
      <c r="H25" s="214">
        <v>0</v>
      </c>
      <c r="I25" s="214">
        <v>0</v>
      </c>
      <c r="J25" s="214">
        <v>0</v>
      </c>
      <c r="K25" s="214">
        <v>0</v>
      </c>
      <c r="L25" s="214">
        <v>0</v>
      </c>
      <c r="M25" s="214">
        <v>0</v>
      </c>
      <c r="N25" s="214">
        <v>0</v>
      </c>
      <c r="O25" s="214">
        <v>0</v>
      </c>
      <c r="P25" s="214">
        <v>0</v>
      </c>
      <c r="Q25" s="214">
        <v>0</v>
      </c>
      <c r="R25" s="214">
        <v>0</v>
      </c>
      <c r="S25" s="215">
        <v>0</v>
      </c>
      <c r="T25" s="186">
        <f>LARGE(E25:R25,1)+LARGE(E25:R25,2)+LARGE(E25:R25,3)+LARGE(E25:R25,4)+LARGE(E25:R25,5)+LARGE(E25:R25,6)+LARGE(E25:R25,7)+S25</f>
        <v>100</v>
      </c>
      <c r="U25" s="189"/>
      <c r="V25" s="164">
        <f>COUNTIF(E25:S25,"&gt;0")</f>
        <v>1</v>
      </c>
      <c r="W25" s="182">
        <f>T25/V25</f>
        <v>100</v>
      </c>
    </row>
    <row r="26" spans="2:23" ht="12.75">
      <c r="B26" s="217" t="s">
        <v>252</v>
      </c>
      <c r="C26" s="126" t="s">
        <v>253</v>
      </c>
      <c r="D26" s="78">
        <v>1977</v>
      </c>
      <c r="E26" s="218">
        <v>0</v>
      </c>
      <c r="F26" s="219">
        <v>60</v>
      </c>
      <c r="G26" s="220">
        <v>0</v>
      </c>
      <c r="H26" s="220">
        <v>0</v>
      </c>
      <c r="I26" s="220">
        <v>0</v>
      </c>
      <c r="J26" s="220">
        <v>0</v>
      </c>
      <c r="K26" s="220">
        <v>0</v>
      </c>
      <c r="L26" s="220">
        <v>0</v>
      </c>
      <c r="M26" s="220">
        <v>0</v>
      </c>
      <c r="N26" s="220">
        <v>0</v>
      </c>
      <c r="O26" s="220">
        <v>0</v>
      </c>
      <c r="P26" s="220">
        <v>0</v>
      </c>
      <c r="Q26" s="220">
        <v>0</v>
      </c>
      <c r="R26" s="220">
        <v>0</v>
      </c>
      <c r="S26" s="221">
        <v>0</v>
      </c>
      <c r="T26" s="186">
        <f>LARGE(E26:R26,1)+LARGE(E26:R26,2)+LARGE(E26:R26,3)+LARGE(E26:R26,4)+LARGE(E26:R26,5)+LARGE(E26:R26,6)+LARGE(E26:R26,7)+S26</f>
        <v>60</v>
      </c>
      <c r="U26" s="189"/>
      <c r="V26" s="164">
        <f>COUNTIF(E26:S26,"&gt;0")</f>
        <v>1</v>
      </c>
      <c r="W26" s="182">
        <f>T26/V26</f>
        <v>60</v>
      </c>
    </row>
    <row r="27" spans="2:23" ht="13.5" thickBot="1">
      <c r="B27" s="222" t="s">
        <v>252</v>
      </c>
      <c r="C27" s="65" t="s">
        <v>254</v>
      </c>
      <c r="D27" s="99">
        <v>1977</v>
      </c>
      <c r="E27" s="223">
        <v>0</v>
      </c>
      <c r="F27" s="224">
        <v>60</v>
      </c>
      <c r="G27" s="225">
        <v>0</v>
      </c>
      <c r="H27" s="225">
        <v>0</v>
      </c>
      <c r="I27" s="225">
        <v>0</v>
      </c>
      <c r="J27" s="225">
        <v>0</v>
      </c>
      <c r="K27" s="225">
        <v>0</v>
      </c>
      <c r="L27" s="225">
        <v>0</v>
      </c>
      <c r="M27" s="225">
        <v>0</v>
      </c>
      <c r="N27" s="225">
        <v>0</v>
      </c>
      <c r="O27" s="225">
        <v>0</v>
      </c>
      <c r="P27" s="225">
        <v>0</v>
      </c>
      <c r="Q27" s="225">
        <v>0</v>
      </c>
      <c r="R27" s="225">
        <v>0</v>
      </c>
      <c r="S27" s="226">
        <v>0</v>
      </c>
      <c r="T27" s="198">
        <f>LARGE(E27:R27,1)+LARGE(E27:R27,2)+LARGE(E27:R27,3)+LARGE(E27:R27,4)+LARGE(E27:R27,5)+LARGE(E27:R27,6)+LARGE(E27:R27,7)+S27</f>
        <v>60</v>
      </c>
      <c r="V27" s="166">
        <f>COUNTIF(E27:S27,"&gt;0")</f>
        <v>1</v>
      </c>
      <c r="W27" s="199">
        <f>T27/V27</f>
        <v>60</v>
      </c>
    </row>
    <row r="28" ht="13.5" thickBot="1"/>
    <row r="29" spans="2:23" ht="13.5" thickBot="1">
      <c r="B29" s="206" t="s">
        <v>0</v>
      </c>
      <c r="C29" s="70" t="s">
        <v>157</v>
      </c>
      <c r="D29" s="69" t="s">
        <v>23</v>
      </c>
      <c r="E29" s="4">
        <v>1</v>
      </c>
      <c r="F29" s="5">
        <v>2</v>
      </c>
      <c r="G29" s="5">
        <v>3</v>
      </c>
      <c r="H29" s="5">
        <v>4</v>
      </c>
      <c r="I29" s="5">
        <v>5</v>
      </c>
      <c r="J29" s="5">
        <v>6</v>
      </c>
      <c r="K29" s="5">
        <v>7</v>
      </c>
      <c r="L29" s="37">
        <v>8</v>
      </c>
      <c r="M29" s="5">
        <v>9</v>
      </c>
      <c r="N29" s="5">
        <v>10</v>
      </c>
      <c r="O29" s="5">
        <v>11</v>
      </c>
      <c r="P29" s="5">
        <v>12</v>
      </c>
      <c r="Q29" s="5">
        <v>13</v>
      </c>
      <c r="R29" s="5">
        <v>14</v>
      </c>
      <c r="S29" s="5">
        <v>15</v>
      </c>
      <c r="T29" s="162" t="s">
        <v>22</v>
      </c>
      <c r="U29" s="188"/>
      <c r="V29" s="161" t="s">
        <v>160</v>
      </c>
      <c r="W29" s="162" t="s">
        <v>161</v>
      </c>
    </row>
    <row r="30" spans="2:23" ht="12.75">
      <c r="B30" s="227" t="s">
        <v>125</v>
      </c>
      <c r="C30" s="228" t="s">
        <v>255</v>
      </c>
      <c r="D30" s="229">
        <v>1973</v>
      </c>
      <c r="E30" s="208">
        <v>0</v>
      </c>
      <c r="F30" s="209">
        <v>0</v>
      </c>
      <c r="G30" s="210">
        <v>0</v>
      </c>
      <c r="H30" s="210">
        <v>0</v>
      </c>
      <c r="I30" s="210">
        <v>0</v>
      </c>
      <c r="J30" s="210">
        <v>0</v>
      </c>
      <c r="K30" s="210">
        <v>110</v>
      </c>
      <c r="L30" s="210">
        <v>80</v>
      </c>
      <c r="M30" s="210">
        <v>0</v>
      </c>
      <c r="N30" s="210">
        <v>0</v>
      </c>
      <c r="O30" s="210">
        <v>110</v>
      </c>
      <c r="P30" s="210">
        <v>0</v>
      </c>
      <c r="Q30" s="210">
        <v>0</v>
      </c>
      <c r="R30" s="210">
        <v>0</v>
      </c>
      <c r="S30" s="211">
        <v>0</v>
      </c>
      <c r="T30" s="184">
        <f aca="true" t="shared" si="0" ref="T30:T35">LARGE(E30:R30,1)+LARGE(E30:R30,2)+LARGE(E30:R30,3)+LARGE(E30:R30,4)+LARGE(E30:R30,5)+LARGE(E30:R30,6)+LARGE(E30:R30,7)+S30</f>
        <v>300</v>
      </c>
      <c r="U30" s="189"/>
      <c r="V30" s="163">
        <f aca="true" t="shared" si="1" ref="V30:V35">COUNTIF(E30:S30,"&gt;0")</f>
        <v>3</v>
      </c>
      <c r="W30" s="180">
        <f aca="true" t="shared" si="2" ref="W30:W35">T30/V30</f>
        <v>100</v>
      </c>
    </row>
    <row r="31" spans="2:23" ht="12.75">
      <c r="B31" s="230" t="s">
        <v>347</v>
      </c>
      <c r="C31" s="231" t="s">
        <v>257</v>
      </c>
      <c r="D31" s="232">
        <v>1973</v>
      </c>
      <c r="E31" s="213">
        <v>0</v>
      </c>
      <c r="F31" s="220">
        <v>0</v>
      </c>
      <c r="G31" s="214">
        <v>0</v>
      </c>
      <c r="H31" s="214">
        <v>0</v>
      </c>
      <c r="I31" s="214">
        <v>0</v>
      </c>
      <c r="J31" s="214">
        <v>0</v>
      </c>
      <c r="K31" s="214">
        <v>0</v>
      </c>
      <c r="L31" s="214">
        <v>0</v>
      </c>
      <c r="M31" s="214">
        <v>100</v>
      </c>
      <c r="N31" s="214">
        <v>0</v>
      </c>
      <c r="O31" s="214">
        <v>0</v>
      </c>
      <c r="P31" s="214">
        <v>0</v>
      </c>
      <c r="Q31" s="214">
        <v>0</v>
      </c>
      <c r="R31" s="214">
        <v>0</v>
      </c>
      <c r="S31" s="215">
        <v>0</v>
      </c>
      <c r="T31" s="186">
        <f t="shared" si="0"/>
        <v>100</v>
      </c>
      <c r="U31" s="189"/>
      <c r="V31" s="164">
        <f t="shared" si="1"/>
        <v>1</v>
      </c>
      <c r="W31" s="182">
        <f t="shared" si="2"/>
        <v>100</v>
      </c>
    </row>
    <row r="32" spans="2:23" ht="12.75">
      <c r="B32" s="230" t="s">
        <v>347</v>
      </c>
      <c r="C32" s="231" t="s">
        <v>191</v>
      </c>
      <c r="D32" s="232">
        <v>1974</v>
      </c>
      <c r="E32" s="213">
        <v>0</v>
      </c>
      <c r="F32" s="220">
        <v>0</v>
      </c>
      <c r="G32" s="214">
        <v>0</v>
      </c>
      <c r="H32" s="214">
        <v>0</v>
      </c>
      <c r="I32" s="214">
        <v>0</v>
      </c>
      <c r="J32" s="214">
        <v>0</v>
      </c>
      <c r="K32" s="214">
        <v>0</v>
      </c>
      <c r="L32" s="214">
        <v>0</v>
      </c>
      <c r="M32" s="214"/>
      <c r="N32" s="214">
        <v>0</v>
      </c>
      <c r="O32" s="214">
        <v>0</v>
      </c>
      <c r="P32" s="214">
        <v>100</v>
      </c>
      <c r="Q32" s="214">
        <v>0</v>
      </c>
      <c r="R32" s="214">
        <v>0</v>
      </c>
      <c r="S32" s="215">
        <v>0</v>
      </c>
      <c r="T32" s="186">
        <f t="shared" si="0"/>
        <v>100</v>
      </c>
      <c r="U32" s="189"/>
      <c r="V32" s="164">
        <f t="shared" si="1"/>
        <v>1</v>
      </c>
      <c r="W32" s="182">
        <f t="shared" si="2"/>
        <v>100</v>
      </c>
    </row>
    <row r="33" spans="2:23" ht="12.75">
      <c r="B33" s="230" t="s">
        <v>347</v>
      </c>
      <c r="C33" s="231" t="s">
        <v>258</v>
      </c>
      <c r="D33" s="232">
        <v>1973</v>
      </c>
      <c r="E33" s="213">
        <v>0</v>
      </c>
      <c r="F33" s="220">
        <v>100</v>
      </c>
      <c r="G33" s="214">
        <v>0</v>
      </c>
      <c r="H33" s="214">
        <v>0</v>
      </c>
      <c r="I33" s="214">
        <v>0</v>
      </c>
      <c r="J33" s="214">
        <v>0</v>
      </c>
      <c r="K33" s="214">
        <v>0</v>
      </c>
      <c r="L33" s="214">
        <v>0</v>
      </c>
      <c r="M33" s="214">
        <v>0</v>
      </c>
      <c r="N33" s="214">
        <v>0</v>
      </c>
      <c r="O33" s="214">
        <v>0</v>
      </c>
      <c r="P33" s="214">
        <v>0</v>
      </c>
      <c r="Q33" s="214">
        <v>0</v>
      </c>
      <c r="R33" s="214">
        <v>0</v>
      </c>
      <c r="S33" s="215">
        <v>0</v>
      </c>
      <c r="T33" s="186">
        <f t="shared" si="0"/>
        <v>100</v>
      </c>
      <c r="U33" s="189"/>
      <c r="V33" s="164">
        <f t="shared" si="1"/>
        <v>1</v>
      </c>
      <c r="W33" s="182">
        <f t="shared" si="2"/>
        <v>100</v>
      </c>
    </row>
    <row r="34" spans="2:23" ht="12.75">
      <c r="B34" s="230" t="s">
        <v>347</v>
      </c>
      <c r="C34" s="233" t="s">
        <v>259</v>
      </c>
      <c r="D34" s="234">
        <v>1975</v>
      </c>
      <c r="E34" s="213">
        <v>0</v>
      </c>
      <c r="F34" s="214">
        <v>0</v>
      </c>
      <c r="G34" s="214">
        <v>0</v>
      </c>
      <c r="H34" s="214">
        <v>0</v>
      </c>
      <c r="I34" s="214">
        <v>0</v>
      </c>
      <c r="J34" s="214">
        <v>0</v>
      </c>
      <c r="K34" s="214">
        <v>0</v>
      </c>
      <c r="L34" s="214">
        <v>100</v>
      </c>
      <c r="M34" s="214">
        <v>0</v>
      </c>
      <c r="N34" s="214">
        <v>0</v>
      </c>
      <c r="O34" s="214">
        <v>0</v>
      </c>
      <c r="P34" s="214">
        <v>0</v>
      </c>
      <c r="Q34" s="214">
        <v>0</v>
      </c>
      <c r="R34" s="214">
        <v>0</v>
      </c>
      <c r="S34" s="214">
        <v>0</v>
      </c>
      <c r="T34" s="186">
        <f t="shared" si="0"/>
        <v>100</v>
      </c>
      <c r="U34" s="189"/>
      <c r="V34" s="164">
        <f t="shared" si="1"/>
        <v>1</v>
      </c>
      <c r="W34" s="182">
        <f t="shared" si="2"/>
        <v>100</v>
      </c>
    </row>
    <row r="35" spans="2:23" ht="13.5" thickBot="1">
      <c r="B35" s="235" t="s">
        <v>347</v>
      </c>
      <c r="C35" s="236" t="s">
        <v>260</v>
      </c>
      <c r="D35" s="237">
        <v>1972</v>
      </c>
      <c r="E35" s="238">
        <v>0</v>
      </c>
      <c r="F35" s="239">
        <v>0</v>
      </c>
      <c r="G35" s="239">
        <v>100</v>
      </c>
      <c r="H35" s="239">
        <v>0</v>
      </c>
      <c r="I35" s="239">
        <v>0</v>
      </c>
      <c r="J35" s="239">
        <v>0</v>
      </c>
      <c r="K35" s="239">
        <v>0</v>
      </c>
      <c r="L35" s="239">
        <v>0</v>
      </c>
      <c r="M35" s="239">
        <v>0</v>
      </c>
      <c r="N35" s="239">
        <v>0</v>
      </c>
      <c r="O35" s="239">
        <v>0</v>
      </c>
      <c r="P35" s="239">
        <v>0</v>
      </c>
      <c r="Q35" s="239">
        <v>0</v>
      </c>
      <c r="R35" s="239">
        <v>0</v>
      </c>
      <c r="S35" s="240">
        <v>0</v>
      </c>
      <c r="T35" s="198">
        <f t="shared" si="0"/>
        <v>100</v>
      </c>
      <c r="U35" s="189"/>
      <c r="V35" s="166">
        <f t="shared" si="1"/>
        <v>1</v>
      </c>
      <c r="W35" s="199">
        <f t="shared" si="2"/>
        <v>100</v>
      </c>
    </row>
    <row r="36" ht="13.5" thickBot="1"/>
    <row r="37" spans="2:23" ht="13.5" thickBot="1">
      <c r="B37" s="206" t="s">
        <v>0</v>
      </c>
      <c r="C37" s="70" t="s">
        <v>13</v>
      </c>
      <c r="D37" s="69" t="s">
        <v>23</v>
      </c>
      <c r="E37" s="4">
        <v>1</v>
      </c>
      <c r="F37" s="5">
        <v>2</v>
      </c>
      <c r="G37" s="5">
        <v>3</v>
      </c>
      <c r="H37" s="5">
        <v>4</v>
      </c>
      <c r="I37" s="5">
        <v>5</v>
      </c>
      <c r="J37" s="5">
        <v>6</v>
      </c>
      <c r="K37" s="5">
        <v>7</v>
      </c>
      <c r="L37" s="37">
        <v>8</v>
      </c>
      <c r="M37" s="5">
        <v>9</v>
      </c>
      <c r="N37" s="5">
        <v>10</v>
      </c>
      <c r="O37" s="5">
        <v>11</v>
      </c>
      <c r="P37" s="5">
        <v>12</v>
      </c>
      <c r="Q37" s="5">
        <v>13</v>
      </c>
      <c r="R37" s="5">
        <v>14</v>
      </c>
      <c r="S37" s="5">
        <v>15</v>
      </c>
      <c r="T37" s="162" t="s">
        <v>22</v>
      </c>
      <c r="U37" s="188"/>
      <c r="V37" s="161" t="s">
        <v>160</v>
      </c>
      <c r="W37" s="162" t="s">
        <v>161</v>
      </c>
    </row>
    <row r="38" spans="2:23" ht="12.75">
      <c r="B38" s="227" t="s">
        <v>125</v>
      </c>
      <c r="C38" s="120" t="s">
        <v>43</v>
      </c>
      <c r="D38" s="76">
        <v>1966</v>
      </c>
      <c r="E38" s="208">
        <v>0</v>
      </c>
      <c r="F38" s="209">
        <v>0</v>
      </c>
      <c r="G38" s="210">
        <v>100</v>
      </c>
      <c r="H38" s="210">
        <v>0</v>
      </c>
      <c r="I38" s="210">
        <v>0</v>
      </c>
      <c r="J38" s="210">
        <v>0</v>
      </c>
      <c r="K38" s="210">
        <v>0</v>
      </c>
      <c r="L38" s="210">
        <v>80</v>
      </c>
      <c r="M38" s="210">
        <v>0</v>
      </c>
      <c r="N38" s="210">
        <v>0</v>
      </c>
      <c r="O38" s="210">
        <v>110</v>
      </c>
      <c r="P38" s="210">
        <v>0</v>
      </c>
      <c r="Q38" s="210">
        <v>0</v>
      </c>
      <c r="R38" s="210">
        <v>0</v>
      </c>
      <c r="S38" s="211">
        <v>0</v>
      </c>
      <c r="T38" s="184">
        <f>LARGE(E38:R38,1)+LARGE(E38:R38,2)+LARGE(E38:R38,3)+LARGE(E38:R38,4)+LARGE(E38:R38,5)+LARGE(E38:R38,6)+LARGE(E38:R38,7)+S38</f>
        <v>290</v>
      </c>
      <c r="U38" s="189"/>
      <c r="V38" s="163">
        <f>COUNTIF(E38:S38,"&gt;0")</f>
        <v>3</v>
      </c>
      <c r="W38" s="180">
        <f aca="true" t="shared" si="3" ref="W38:W43">T38/V38</f>
        <v>96.66666666666667</v>
      </c>
    </row>
    <row r="39" spans="2:23" ht="12.75">
      <c r="B39" s="230" t="s">
        <v>124</v>
      </c>
      <c r="C39" s="104" t="s">
        <v>159</v>
      </c>
      <c r="D39" s="77">
        <v>1970</v>
      </c>
      <c r="E39" s="218">
        <v>0</v>
      </c>
      <c r="F39" s="220">
        <v>0</v>
      </c>
      <c r="G39" s="220">
        <v>0</v>
      </c>
      <c r="H39" s="220">
        <v>0</v>
      </c>
      <c r="I39" s="220">
        <v>0</v>
      </c>
      <c r="J39" s="220">
        <v>0</v>
      </c>
      <c r="K39" s="220">
        <v>0</v>
      </c>
      <c r="L39" s="220">
        <v>60</v>
      </c>
      <c r="M39" s="220">
        <v>0</v>
      </c>
      <c r="N39" s="220">
        <v>0</v>
      </c>
      <c r="O39" s="220">
        <v>88</v>
      </c>
      <c r="P39" s="220">
        <v>0</v>
      </c>
      <c r="Q39" s="220">
        <v>0</v>
      </c>
      <c r="R39" s="220">
        <v>0</v>
      </c>
      <c r="S39" s="221">
        <v>0</v>
      </c>
      <c r="T39" s="185">
        <f>SUM(F39:S39)</f>
        <v>148</v>
      </c>
      <c r="U39" s="187"/>
      <c r="V39" s="164">
        <v>1</v>
      </c>
      <c r="W39" s="182">
        <f t="shared" si="3"/>
        <v>148</v>
      </c>
    </row>
    <row r="40" spans="2:23" ht="12.75">
      <c r="B40" s="230" t="s">
        <v>261</v>
      </c>
      <c r="C40" s="104" t="s">
        <v>262</v>
      </c>
      <c r="D40" s="77">
        <v>1969</v>
      </c>
      <c r="E40" s="241">
        <v>0</v>
      </c>
      <c r="F40" s="39">
        <v>100</v>
      </c>
      <c r="G40" s="242">
        <v>0</v>
      </c>
      <c r="H40" s="242">
        <v>0</v>
      </c>
      <c r="I40" s="242">
        <v>0</v>
      </c>
      <c r="J40" s="242">
        <v>0</v>
      </c>
      <c r="K40" s="242">
        <v>0</v>
      </c>
      <c r="L40" s="242">
        <v>0</v>
      </c>
      <c r="M40" s="242">
        <v>0</v>
      </c>
      <c r="N40" s="242">
        <v>0</v>
      </c>
      <c r="O40" s="242">
        <v>0</v>
      </c>
      <c r="P40" s="242">
        <v>0</v>
      </c>
      <c r="Q40" s="242">
        <v>0</v>
      </c>
      <c r="R40" s="242">
        <v>0</v>
      </c>
      <c r="S40" s="243">
        <v>0</v>
      </c>
      <c r="T40" s="185">
        <f>SUM(F40:S40)</f>
        <v>100</v>
      </c>
      <c r="U40" s="187"/>
      <c r="V40" s="164">
        <v>1</v>
      </c>
      <c r="W40" s="182">
        <f t="shared" si="3"/>
        <v>100</v>
      </c>
    </row>
    <row r="41" spans="2:23" ht="12.75">
      <c r="B41" s="230" t="s">
        <v>261</v>
      </c>
      <c r="C41" s="104" t="s">
        <v>142</v>
      </c>
      <c r="D41" s="77">
        <v>1966</v>
      </c>
      <c r="E41" s="218">
        <v>0</v>
      </c>
      <c r="F41" s="220">
        <v>0</v>
      </c>
      <c r="G41" s="220">
        <v>0</v>
      </c>
      <c r="H41" s="220">
        <v>0</v>
      </c>
      <c r="I41" s="220">
        <v>0</v>
      </c>
      <c r="J41" s="220">
        <v>0</v>
      </c>
      <c r="K41" s="220">
        <v>0</v>
      </c>
      <c r="L41" s="220">
        <v>0</v>
      </c>
      <c r="M41" s="220">
        <v>0</v>
      </c>
      <c r="N41" s="220">
        <v>100</v>
      </c>
      <c r="O41" s="220">
        <v>0</v>
      </c>
      <c r="P41" s="220">
        <v>0</v>
      </c>
      <c r="Q41" s="220">
        <v>0</v>
      </c>
      <c r="R41" s="220">
        <v>0</v>
      </c>
      <c r="S41" s="221">
        <v>0</v>
      </c>
      <c r="T41" s="185">
        <f>SUM(F41:S41)</f>
        <v>100</v>
      </c>
      <c r="U41" s="187"/>
      <c r="V41" s="164">
        <v>2</v>
      </c>
      <c r="W41" s="182">
        <f t="shared" si="3"/>
        <v>50</v>
      </c>
    </row>
    <row r="42" spans="2:23" ht="12.75">
      <c r="B42" s="230" t="s">
        <v>261</v>
      </c>
      <c r="C42" s="66" t="s">
        <v>263</v>
      </c>
      <c r="D42" s="78">
        <v>1969</v>
      </c>
      <c r="E42" s="218">
        <v>0</v>
      </c>
      <c r="F42" s="220">
        <v>0</v>
      </c>
      <c r="G42" s="220">
        <v>0</v>
      </c>
      <c r="H42" s="220">
        <v>0</v>
      </c>
      <c r="I42" s="220">
        <v>0</v>
      </c>
      <c r="J42" s="220">
        <v>100</v>
      </c>
      <c r="K42" s="220">
        <v>0</v>
      </c>
      <c r="L42" s="220">
        <v>0</v>
      </c>
      <c r="M42" s="220">
        <v>0</v>
      </c>
      <c r="N42" s="220">
        <v>0</v>
      </c>
      <c r="O42" s="220">
        <v>0</v>
      </c>
      <c r="P42" s="220">
        <v>0</v>
      </c>
      <c r="Q42" s="220">
        <v>0</v>
      </c>
      <c r="R42" s="220">
        <v>0</v>
      </c>
      <c r="S42" s="221">
        <v>0</v>
      </c>
      <c r="T42" s="185">
        <f>SUM(F42:S42)</f>
        <v>100</v>
      </c>
      <c r="V42" s="164">
        <v>1</v>
      </c>
      <c r="W42" s="182">
        <f t="shared" si="3"/>
        <v>100</v>
      </c>
    </row>
    <row r="43" spans="2:23" ht="13.5" thickBot="1">
      <c r="B43" s="235" t="s">
        <v>261</v>
      </c>
      <c r="C43" s="236" t="s">
        <v>264</v>
      </c>
      <c r="D43" s="237">
        <v>1970</v>
      </c>
      <c r="E43" s="244">
        <v>0</v>
      </c>
      <c r="F43" s="245">
        <v>0</v>
      </c>
      <c r="G43" s="245">
        <v>0</v>
      </c>
      <c r="H43" s="245">
        <v>0</v>
      </c>
      <c r="I43" s="245">
        <v>0</v>
      </c>
      <c r="J43" s="245">
        <v>0</v>
      </c>
      <c r="K43" s="245">
        <v>0</v>
      </c>
      <c r="L43" s="245">
        <v>100</v>
      </c>
      <c r="M43" s="245">
        <v>0</v>
      </c>
      <c r="N43" s="245">
        <v>0</v>
      </c>
      <c r="O43" s="245">
        <v>0</v>
      </c>
      <c r="P43" s="245">
        <v>0</v>
      </c>
      <c r="Q43" s="245">
        <v>0</v>
      </c>
      <c r="R43" s="245">
        <v>0</v>
      </c>
      <c r="S43" s="246">
        <v>0</v>
      </c>
      <c r="T43" s="198">
        <f>SUM(F43:S43)</f>
        <v>100</v>
      </c>
      <c r="U43" s="189"/>
      <c r="V43" s="166">
        <f>COUNTIF(E43:S43,"&gt;0")</f>
        <v>1</v>
      </c>
      <c r="W43" s="181">
        <f t="shared" si="3"/>
        <v>100</v>
      </c>
    </row>
    <row r="44" ht="13.5" thickBot="1"/>
    <row r="45" spans="2:23" ht="13.5" thickBot="1">
      <c r="B45" s="206" t="s">
        <v>0</v>
      </c>
      <c r="C45" s="70" t="s">
        <v>7</v>
      </c>
      <c r="D45" s="69" t="s">
        <v>23</v>
      </c>
      <c r="E45" s="4">
        <v>1</v>
      </c>
      <c r="F45" s="5">
        <v>2</v>
      </c>
      <c r="G45" s="5">
        <v>3</v>
      </c>
      <c r="H45" s="5">
        <v>4</v>
      </c>
      <c r="I45" s="5">
        <v>5</v>
      </c>
      <c r="J45" s="5">
        <v>6</v>
      </c>
      <c r="K45" s="5">
        <v>7</v>
      </c>
      <c r="L45" s="37">
        <v>8</v>
      </c>
      <c r="M45" s="5">
        <v>9</v>
      </c>
      <c r="N45" s="5">
        <v>10</v>
      </c>
      <c r="O45" s="5">
        <v>11</v>
      </c>
      <c r="P45" s="5">
        <v>12</v>
      </c>
      <c r="Q45" s="5">
        <v>13</v>
      </c>
      <c r="R45" s="5">
        <v>14</v>
      </c>
      <c r="S45" s="5">
        <v>15</v>
      </c>
      <c r="T45" s="162" t="s">
        <v>22</v>
      </c>
      <c r="U45" s="188"/>
      <c r="V45" s="161" t="s">
        <v>160</v>
      </c>
      <c r="W45" s="162" t="s">
        <v>161</v>
      </c>
    </row>
    <row r="46" spans="2:23" ht="12.75">
      <c r="B46" s="207" t="s">
        <v>125</v>
      </c>
      <c r="C46" s="120" t="s">
        <v>45</v>
      </c>
      <c r="D46" s="76">
        <v>1961</v>
      </c>
      <c r="E46" s="208">
        <v>60</v>
      </c>
      <c r="F46" s="247">
        <v>0</v>
      </c>
      <c r="G46" s="247">
        <v>0</v>
      </c>
      <c r="H46" s="247">
        <v>110</v>
      </c>
      <c r="I46" s="247">
        <v>100</v>
      </c>
      <c r="J46" s="247">
        <v>100</v>
      </c>
      <c r="K46" s="247">
        <v>110</v>
      </c>
      <c r="L46" s="247">
        <v>80</v>
      </c>
      <c r="M46" s="247">
        <v>0</v>
      </c>
      <c r="N46" s="247">
        <v>100</v>
      </c>
      <c r="O46" s="247">
        <v>110</v>
      </c>
      <c r="P46" s="247">
        <v>0</v>
      </c>
      <c r="Q46" s="247">
        <v>0</v>
      </c>
      <c r="R46" s="247">
        <v>0</v>
      </c>
      <c r="S46" s="248">
        <v>0</v>
      </c>
      <c r="T46" s="184">
        <f aca="true" t="shared" si="4" ref="T46:T52">LARGE(E46:R46,1)+LARGE(E46:R46,2)+LARGE(E46:R46,3)+LARGE(E46:R46,4)+LARGE(E46:R46,5)+LARGE(E46:R46,6)+LARGE(E46:R46,7)+S46</f>
        <v>710</v>
      </c>
      <c r="U46" s="249"/>
      <c r="V46" s="163">
        <f aca="true" t="shared" si="5" ref="V46:V63">COUNTIF(E46:S46,"&gt;0")</f>
        <v>8</v>
      </c>
      <c r="W46" s="180">
        <f aca="true" t="shared" si="6" ref="W46:W63">T46/V46</f>
        <v>88.75</v>
      </c>
    </row>
    <row r="47" spans="2:23" ht="12.75">
      <c r="B47" s="217" t="s">
        <v>124</v>
      </c>
      <c r="C47" s="126" t="s">
        <v>51</v>
      </c>
      <c r="D47" s="78">
        <v>1962</v>
      </c>
      <c r="E47" s="218">
        <v>0</v>
      </c>
      <c r="F47" s="220">
        <v>0</v>
      </c>
      <c r="G47" s="242">
        <v>60</v>
      </c>
      <c r="H47" s="220">
        <v>44</v>
      </c>
      <c r="I47" s="220">
        <v>80</v>
      </c>
      <c r="J47" s="220">
        <v>80</v>
      </c>
      <c r="K47" s="220">
        <v>44</v>
      </c>
      <c r="L47" s="220">
        <v>60</v>
      </c>
      <c r="M47" s="220">
        <v>80</v>
      </c>
      <c r="N47" s="220">
        <v>80</v>
      </c>
      <c r="O47" s="220">
        <v>66</v>
      </c>
      <c r="P47" s="220">
        <v>80</v>
      </c>
      <c r="Q47" s="220">
        <v>0</v>
      </c>
      <c r="R47" s="220">
        <v>0</v>
      </c>
      <c r="S47" s="221">
        <v>0</v>
      </c>
      <c r="T47" s="186">
        <f t="shared" si="4"/>
        <v>526</v>
      </c>
      <c r="U47" s="189"/>
      <c r="V47" s="164">
        <f t="shared" si="5"/>
        <v>10</v>
      </c>
      <c r="W47" s="182">
        <f t="shared" si="6"/>
        <v>52.6</v>
      </c>
    </row>
    <row r="48" spans="2:23" ht="12.75">
      <c r="B48" s="217" t="s">
        <v>250</v>
      </c>
      <c r="C48" s="102" t="s">
        <v>59</v>
      </c>
      <c r="D48" s="78">
        <v>1962</v>
      </c>
      <c r="E48" s="250">
        <v>80</v>
      </c>
      <c r="F48" s="220">
        <v>80</v>
      </c>
      <c r="G48" s="242">
        <v>0</v>
      </c>
      <c r="H48" s="242">
        <v>66</v>
      </c>
      <c r="I48" s="242">
        <v>60</v>
      </c>
      <c r="J48" s="242">
        <v>60</v>
      </c>
      <c r="K48" s="242">
        <v>88</v>
      </c>
      <c r="L48" s="242">
        <v>0</v>
      </c>
      <c r="M48" s="242">
        <v>0</v>
      </c>
      <c r="N48" s="242">
        <v>60</v>
      </c>
      <c r="O48" s="242">
        <v>0</v>
      </c>
      <c r="P48" s="242">
        <v>0</v>
      </c>
      <c r="Q48" s="242">
        <v>0</v>
      </c>
      <c r="R48" s="242">
        <v>0</v>
      </c>
      <c r="S48" s="243">
        <v>0</v>
      </c>
      <c r="T48" s="186">
        <f t="shared" si="4"/>
        <v>494</v>
      </c>
      <c r="V48" s="164">
        <f t="shared" si="5"/>
        <v>7</v>
      </c>
      <c r="W48" s="196">
        <f t="shared" si="6"/>
        <v>70.57142857142857</v>
      </c>
    </row>
    <row r="49" spans="2:23" ht="12.75">
      <c r="B49" s="217" t="s">
        <v>265</v>
      </c>
      <c r="C49" s="102" t="s">
        <v>58</v>
      </c>
      <c r="D49" s="78">
        <v>1961</v>
      </c>
      <c r="E49" s="250">
        <v>60</v>
      </c>
      <c r="F49" s="220">
        <v>100</v>
      </c>
      <c r="G49" s="220">
        <v>0</v>
      </c>
      <c r="H49" s="220">
        <v>66</v>
      </c>
      <c r="I49" s="220">
        <v>60</v>
      </c>
      <c r="J49" s="220">
        <v>60</v>
      </c>
      <c r="K49" s="220">
        <v>44</v>
      </c>
      <c r="L49" s="220">
        <v>60</v>
      </c>
      <c r="M49" s="220">
        <v>0</v>
      </c>
      <c r="N49" s="220">
        <v>60</v>
      </c>
      <c r="O49" s="220">
        <v>0</v>
      </c>
      <c r="P49" s="220">
        <v>0</v>
      </c>
      <c r="Q49" s="220">
        <v>0</v>
      </c>
      <c r="R49" s="220">
        <v>0</v>
      </c>
      <c r="S49" s="221">
        <v>0</v>
      </c>
      <c r="T49" s="186">
        <f t="shared" si="4"/>
        <v>466</v>
      </c>
      <c r="U49" s="187"/>
      <c r="V49" s="164">
        <f t="shared" si="5"/>
        <v>8</v>
      </c>
      <c r="W49" s="196">
        <f t="shared" si="6"/>
        <v>58.25</v>
      </c>
    </row>
    <row r="50" spans="2:23" ht="12.75">
      <c r="B50" s="217" t="s">
        <v>266</v>
      </c>
      <c r="C50" s="67" t="s">
        <v>88</v>
      </c>
      <c r="D50" s="78">
        <v>1963</v>
      </c>
      <c r="E50" s="251">
        <v>40</v>
      </c>
      <c r="F50" s="220">
        <v>0</v>
      </c>
      <c r="G50" s="242">
        <v>80</v>
      </c>
      <c r="H50" s="220">
        <v>44</v>
      </c>
      <c r="I50" s="220">
        <v>40</v>
      </c>
      <c r="J50" s="220">
        <v>40</v>
      </c>
      <c r="K50" s="220">
        <v>44</v>
      </c>
      <c r="L50" s="220">
        <v>0</v>
      </c>
      <c r="M50" s="220">
        <v>60</v>
      </c>
      <c r="N50" s="220">
        <v>0</v>
      </c>
      <c r="O50" s="220">
        <v>0</v>
      </c>
      <c r="P50" s="220">
        <v>0</v>
      </c>
      <c r="Q50" s="220">
        <v>0</v>
      </c>
      <c r="R50" s="220">
        <v>0</v>
      </c>
      <c r="S50" s="221">
        <v>0</v>
      </c>
      <c r="T50" s="186">
        <f t="shared" si="4"/>
        <v>348</v>
      </c>
      <c r="V50" s="164">
        <f t="shared" si="5"/>
        <v>7</v>
      </c>
      <c r="W50" s="196">
        <f t="shared" si="6"/>
        <v>49.714285714285715</v>
      </c>
    </row>
    <row r="51" spans="2:23" ht="12.75">
      <c r="B51" s="217" t="s">
        <v>267</v>
      </c>
      <c r="C51" s="102" t="s">
        <v>109</v>
      </c>
      <c r="D51" s="78">
        <v>1962</v>
      </c>
      <c r="E51" s="218">
        <v>0</v>
      </c>
      <c r="F51" s="39">
        <v>60</v>
      </c>
      <c r="G51" s="242">
        <v>0</v>
      </c>
      <c r="H51" s="220">
        <v>44</v>
      </c>
      <c r="I51" s="220">
        <v>40</v>
      </c>
      <c r="J51" s="220">
        <v>40</v>
      </c>
      <c r="K51" s="220">
        <v>0</v>
      </c>
      <c r="L51" s="220">
        <v>40</v>
      </c>
      <c r="M51" s="220">
        <v>60</v>
      </c>
      <c r="N51" s="220">
        <v>0</v>
      </c>
      <c r="O51" s="220">
        <v>0</v>
      </c>
      <c r="P51" s="220">
        <v>0</v>
      </c>
      <c r="Q51" s="220">
        <v>0</v>
      </c>
      <c r="R51" s="220">
        <v>0</v>
      </c>
      <c r="S51" s="221">
        <v>0</v>
      </c>
      <c r="T51" s="186">
        <f t="shared" si="4"/>
        <v>284</v>
      </c>
      <c r="V51" s="164">
        <f t="shared" si="5"/>
        <v>6</v>
      </c>
      <c r="W51" s="196">
        <f t="shared" si="6"/>
        <v>47.333333333333336</v>
      </c>
    </row>
    <row r="52" spans="2:23" ht="12.75">
      <c r="B52" s="217" t="s">
        <v>268</v>
      </c>
      <c r="C52" s="66" t="s">
        <v>89</v>
      </c>
      <c r="D52" s="78">
        <v>1964</v>
      </c>
      <c r="E52" s="218">
        <v>0</v>
      </c>
      <c r="F52" s="220">
        <v>0</v>
      </c>
      <c r="G52" s="220">
        <v>0</v>
      </c>
      <c r="H52" s="220">
        <v>88</v>
      </c>
      <c r="I52" s="220">
        <v>0</v>
      </c>
      <c r="J52" s="220">
        <v>0</v>
      </c>
      <c r="K52" s="220">
        <v>66</v>
      </c>
      <c r="L52" s="220">
        <v>0</v>
      </c>
      <c r="M52" s="220">
        <v>0</v>
      </c>
      <c r="N52" s="220">
        <v>0</v>
      </c>
      <c r="O52" s="220">
        <v>88</v>
      </c>
      <c r="P52" s="220">
        <v>0</v>
      </c>
      <c r="Q52" s="220">
        <v>0</v>
      </c>
      <c r="R52" s="220">
        <v>0</v>
      </c>
      <c r="S52" s="221">
        <v>0</v>
      </c>
      <c r="T52" s="186">
        <f t="shared" si="4"/>
        <v>242</v>
      </c>
      <c r="V52" s="164">
        <f t="shared" si="5"/>
        <v>3</v>
      </c>
      <c r="W52" s="196">
        <f t="shared" si="6"/>
        <v>80.66666666666667</v>
      </c>
    </row>
    <row r="53" spans="2:23" ht="12.75">
      <c r="B53" s="217" t="s">
        <v>269</v>
      </c>
      <c r="C53" s="67" t="s">
        <v>270</v>
      </c>
      <c r="D53" s="78">
        <v>1963</v>
      </c>
      <c r="E53" s="218">
        <v>0</v>
      </c>
      <c r="F53" s="220">
        <v>0</v>
      </c>
      <c r="G53" s="220">
        <v>0</v>
      </c>
      <c r="H53" s="220">
        <v>0</v>
      </c>
      <c r="I53" s="220">
        <v>0</v>
      </c>
      <c r="J53" s="220">
        <v>0</v>
      </c>
      <c r="K53" s="220">
        <v>66</v>
      </c>
      <c r="L53" s="220">
        <v>40</v>
      </c>
      <c r="M53" s="220">
        <v>0</v>
      </c>
      <c r="N53" s="220">
        <v>0</v>
      </c>
      <c r="O53" s="220">
        <v>0</v>
      </c>
      <c r="P53" s="220">
        <v>0</v>
      </c>
      <c r="Q53" s="220">
        <v>0</v>
      </c>
      <c r="R53" s="220">
        <v>0</v>
      </c>
      <c r="S53" s="221">
        <v>0</v>
      </c>
      <c r="T53" s="186">
        <f>SUM(F53:S53)</f>
        <v>106</v>
      </c>
      <c r="V53" s="164">
        <f t="shared" si="5"/>
        <v>2</v>
      </c>
      <c r="W53" s="196">
        <f t="shared" si="6"/>
        <v>53</v>
      </c>
    </row>
    <row r="54" spans="2:23" ht="12.75">
      <c r="B54" s="217" t="s">
        <v>271</v>
      </c>
      <c r="C54" s="67" t="s">
        <v>86</v>
      </c>
      <c r="D54" s="78">
        <v>1962</v>
      </c>
      <c r="E54" s="218">
        <v>0</v>
      </c>
      <c r="F54" s="220">
        <v>0</v>
      </c>
      <c r="G54" s="242">
        <v>100</v>
      </c>
      <c r="H54" s="220">
        <v>0</v>
      </c>
      <c r="I54" s="220">
        <v>0</v>
      </c>
      <c r="J54" s="220">
        <v>0</v>
      </c>
      <c r="K54" s="220">
        <v>0</v>
      </c>
      <c r="L54" s="220">
        <v>0</v>
      </c>
      <c r="M54" s="220">
        <v>0</v>
      </c>
      <c r="N54" s="220">
        <v>0</v>
      </c>
      <c r="O54" s="220">
        <v>0</v>
      </c>
      <c r="P54" s="220">
        <v>0</v>
      </c>
      <c r="Q54" s="220">
        <v>0</v>
      </c>
      <c r="R54" s="220">
        <v>0</v>
      </c>
      <c r="S54" s="221">
        <v>0</v>
      </c>
      <c r="T54" s="186">
        <f aca="true" t="shared" si="7" ref="T54:T63">LARGE(E54:R54,1)+LARGE(E54:R54,2)+LARGE(E54:R54,3)+LARGE(E54:R54,4)+LARGE(E54:R54,5)+LARGE(E54:R54,6)+LARGE(E54:R54,7)+S54</f>
        <v>100</v>
      </c>
      <c r="V54" s="164">
        <f t="shared" si="5"/>
        <v>1</v>
      </c>
      <c r="W54" s="196">
        <f t="shared" si="6"/>
        <v>100</v>
      </c>
    </row>
    <row r="55" spans="2:23" ht="12.75">
      <c r="B55" s="217" t="s">
        <v>271</v>
      </c>
      <c r="C55" s="67" t="s">
        <v>52</v>
      </c>
      <c r="D55" s="78">
        <v>1965</v>
      </c>
      <c r="E55" s="251">
        <v>100</v>
      </c>
      <c r="F55" s="220">
        <v>0</v>
      </c>
      <c r="G55" s="220">
        <v>0</v>
      </c>
      <c r="H55" s="220">
        <v>0</v>
      </c>
      <c r="I55" s="220">
        <v>0</v>
      </c>
      <c r="J55" s="220">
        <v>0</v>
      </c>
      <c r="K55" s="220">
        <v>0</v>
      </c>
      <c r="L55" s="220">
        <v>0</v>
      </c>
      <c r="M55" s="220">
        <v>0</v>
      </c>
      <c r="N55" s="220">
        <v>0</v>
      </c>
      <c r="O55" s="220">
        <v>0</v>
      </c>
      <c r="P55" s="220">
        <v>0</v>
      </c>
      <c r="Q55" s="220">
        <v>0</v>
      </c>
      <c r="R55" s="220">
        <v>0</v>
      </c>
      <c r="S55" s="221">
        <v>0</v>
      </c>
      <c r="T55" s="186">
        <f t="shared" si="7"/>
        <v>100</v>
      </c>
      <c r="V55" s="164">
        <f t="shared" si="5"/>
        <v>1</v>
      </c>
      <c r="W55" s="196">
        <f t="shared" si="6"/>
        <v>100</v>
      </c>
    </row>
    <row r="56" spans="2:23" ht="12.75">
      <c r="B56" s="217" t="s">
        <v>271</v>
      </c>
      <c r="C56" s="67" t="s">
        <v>272</v>
      </c>
      <c r="D56" s="78">
        <v>1965</v>
      </c>
      <c r="E56" s="218">
        <v>0</v>
      </c>
      <c r="F56" s="220">
        <v>0</v>
      </c>
      <c r="G56" s="218">
        <v>0</v>
      </c>
      <c r="H56" s="220">
        <v>0</v>
      </c>
      <c r="I56" s="220">
        <v>0</v>
      </c>
      <c r="J56" s="220">
        <v>0</v>
      </c>
      <c r="K56" s="220">
        <v>0</v>
      </c>
      <c r="L56" s="220">
        <v>100</v>
      </c>
      <c r="M56" s="220">
        <v>0</v>
      </c>
      <c r="N56" s="220">
        <v>0</v>
      </c>
      <c r="O56" s="220">
        <v>0</v>
      </c>
      <c r="P56" s="220">
        <v>0</v>
      </c>
      <c r="Q56" s="220">
        <v>0</v>
      </c>
      <c r="R56" s="220">
        <v>0</v>
      </c>
      <c r="S56" s="221">
        <v>0</v>
      </c>
      <c r="T56" s="186">
        <f t="shared" si="7"/>
        <v>100</v>
      </c>
      <c r="V56" s="164">
        <f t="shared" si="5"/>
        <v>1</v>
      </c>
      <c r="W56" s="196">
        <f t="shared" si="6"/>
        <v>100</v>
      </c>
    </row>
    <row r="57" spans="2:23" ht="12.75">
      <c r="B57" s="217" t="s">
        <v>273</v>
      </c>
      <c r="C57" s="67" t="s">
        <v>274</v>
      </c>
      <c r="D57" s="78">
        <v>1965</v>
      </c>
      <c r="E57" s="218">
        <v>0</v>
      </c>
      <c r="F57" s="220">
        <v>0</v>
      </c>
      <c r="G57" s="220">
        <v>0</v>
      </c>
      <c r="H57" s="220">
        <v>0</v>
      </c>
      <c r="I57" s="220">
        <v>40</v>
      </c>
      <c r="J57" s="220">
        <v>0</v>
      </c>
      <c r="K57" s="220">
        <v>0</v>
      </c>
      <c r="L57" s="220">
        <v>40</v>
      </c>
      <c r="M57" s="220">
        <v>0</v>
      </c>
      <c r="N57" s="220">
        <v>0</v>
      </c>
      <c r="O57" s="220">
        <v>0</v>
      </c>
      <c r="P57" s="220">
        <v>0</v>
      </c>
      <c r="Q57" s="220">
        <v>0</v>
      </c>
      <c r="R57" s="220">
        <v>0</v>
      </c>
      <c r="S57" s="221">
        <v>0</v>
      </c>
      <c r="T57" s="185">
        <f t="shared" si="7"/>
        <v>80</v>
      </c>
      <c r="V57" s="164">
        <f t="shared" si="5"/>
        <v>2</v>
      </c>
      <c r="W57" s="196">
        <f t="shared" si="6"/>
        <v>40</v>
      </c>
    </row>
    <row r="58" spans="2:23" ht="12.75">
      <c r="B58" s="217" t="s">
        <v>295</v>
      </c>
      <c r="C58" s="126" t="s">
        <v>276</v>
      </c>
      <c r="D58" s="78">
        <v>1964</v>
      </c>
      <c r="E58" s="218">
        <v>0</v>
      </c>
      <c r="F58" s="220">
        <v>0</v>
      </c>
      <c r="G58" s="220">
        <v>60</v>
      </c>
      <c r="H58" s="220">
        <v>0</v>
      </c>
      <c r="I58" s="220">
        <v>0</v>
      </c>
      <c r="J58" s="220">
        <v>0</v>
      </c>
      <c r="K58" s="220">
        <v>0</v>
      </c>
      <c r="L58" s="220">
        <v>0</v>
      </c>
      <c r="M58" s="220">
        <v>0</v>
      </c>
      <c r="N58" s="220">
        <v>0</v>
      </c>
      <c r="O58" s="220">
        <v>0</v>
      </c>
      <c r="P58" s="220">
        <v>0</v>
      </c>
      <c r="Q58" s="220">
        <v>0</v>
      </c>
      <c r="R58" s="220">
        <v>0</v>
      </c>
      <c r="S58" s="221">
        <v>0</v>
      </c>
      <c r="T58" s="186">
        <f t="shared" si="7"/>
        <v>60</v>
      </c>
      <c r="V58" s="164">
        <f t="shared" si="5"/>
        <v>1</v>
      </c>
      <c r="W58" s="196">
        <f t="shared" si="6"/>
        <v>60</v>
      </c>
    </row>
    <row r="59" spans="2:23" ht="12.75">
      <c r="B59" s="217" t="s">
        <v>295</v>
      </c>
      <c r="C59" s="66" t="s">
        <v>344</v>
      </c>
      <c r="D59" s="78">
        <v>1964</v>
      </c>
      <c r="E59" s="218">
        <v>0</v>
      </c>
      <c r="F59" s="220">
        <v>0</v>
      </c>
      <c r="G59" s="220">
        <v>0</v>
      </c>
      <c r="H59" s="220">
        <v>0</v>
      </c>
      <c r="I59" s="220">
        <v>0</v>
      </c>
      <c r="J59" s="220">
        <v>0</v>
      </c>
      <c r="K59" s="220">
        <v>0</v>
      </c>
      <c r="L59" s="220">
        <v>0</v>
      </c>
      <c r="M59" s="220">
        <v>0</v>
      </c>
      <c r="N59" s="220">
        <v>0</v>
      </c>
      <c r="O59" s="220">
        <v>0</v>
      </c>
      <c r="P59" s="220">
        <v>60</v>
      </c>
      <c r="Q59" s="220">
        <v>0</v>
      </c>
      <c r="R59" s="220">
        <v>0</v>
      </c>
      <c r="S59" s="221">
        <v>0</v>
      </c>
      <c r="T59" s="186">
        <f t="shared" si="7"/>
        <v>60</v>
      </c>
      <c r="V59" s="164">
        <f t="shared" si="5"/>
        <v>1</v>
      </c>
      <c r="W59" s="196">
        <f t="shared" si="6"/>
        <v>60</v>
      </c>
    </row>
    <row r="60" spans="2:23" ht="12.75">
      <c r="B60" s="217" t="s">
        <v>295</v>
      </c>
      <c r="C60" s="283" t="s">
        <v>345</v>
      </c>
      <c r="D60" s="78">
        <v>1964</v>
      </c>
      <c r="E60" s="218">
        <v>0</v>
      </c>
      <c r="F60" s="220">
        <v>0</v>
      </c>
      <c r="G60" s="220">
        <v>0</v>
      </c>
      <c r="H60" s="220">
        <v>0</v>
      </c>
      <c r="I60" s="220">
        <v>0</v>
      </c>
      <c r="J60" s="220">
        <v>0</v>
      </c>
      <c r="K60" s="220">
        <v>0</v>
      </c>
      <c r="L60" s="220">
        <v>0</v>
      </c>
      <c r="M60" s="220">
        <v>0</v>
      </c>
      <c r="N60" s="220">
        <v>0</v>
      </c>
      <c r="O60" s="220">
        <v>0</v>
      </c>
      <c r="P60" s="220">
        <v>60</v>
      </c>
      <c r="Q60" s="220">
        <v>0</v>
      </c>
      <c r="R60" s="220">
        <v>0</v>
      </c>
      <c r="S60" s="221">
        <v>0</v>
      </c>
      <c r="T60" s="186">
        <f t="shared" si="7"/>
        <v>60</v>
      </c>
      <c r="V60" s="164">
        <f>COUNTIF(E60:S60,"&gt;0")</f>
        <v>1</v>
      </c>
      <c r="W60" s="196">
        <f>T60/V60</f>
        <v>60</v>
      </c>
    </row>
    <row r="61" spans="2:23" ht="12.75">
      <c r="B61" s="217" t="s">
        <v>298</v>
      </c>
      <c r="C61" s="66" t="s">
        <v>278</v>
      </c>
      <c r="D61" s="78">
        <v>1962</v>
      </c>
      <c r="E61" s="218">
        <v>0</v>
      </c>
      <c r="F61" s="220">
        <v>0</v>
      </c>
      <c r="G61" s="220">
        <v>0</v>
      </c>
      <c r="H61" s="220">
        <v>44</v>
      </c>
      <c r="I61" s="220">
        <v>0</v>
      </c>
      <c r="J61" s="220">
        <v>0</v>
      </c>
      <c r="K61" s="220">
        <v>0</v>
      </c>
      <c r="L61" s="220">
        <v>0</v>
      </c>
      <c r="M61" s="220">
        <v>0</v>
      </c>
      <c r="N61" s="220">
        <v>0</v>
      </c>
      <c r="O61" s="220">
        <v>0</v>
      </c>
      <c r="P61" s="220">
        <v>0</v>
      </c>
      <c r="Q61" s="220">
        <v>0</v>
      </c>
      <c r="R61" s="220">
        <v>0</v>
      </c>
      <c r="S61" s="221">
        <v>0</v>
      </c>
      <c r="T61" s="186">
        <f t="shared" si="7"/>
        <v>44</v>
      </c>
      <c r="V61" s="164">
        <f>COUNTIF(E61:S61,"&gt;0")</f>
        <v>1</v>
      </c>
      <c r="W61" s="196">
        <f>T61/V61</f>
        <v>44</v>
      </c>
    </row>
    <row r="62" spans="2:23" ht="12.75">
      <c r="B62" s="217" t="s">
        <v>337</v>
      </c>
      <c r="C62" s="126" t="s">
        <v>280</v>
      </c>
      <c r="D62" s="78">
        <v>1962</v>
      </c>
      <c r="E62" s="218">
        <v>0</v>
      </c>
      <c r="F62" s="220">
        <v>0</v>
      </c>
      <c r="G62" s="220">
        <v>0</v>
      </c>
      <c r="H62" s="220">
        <v>0</v>
      </c>
      <c r="I62" s="220">
        <v>40</v>
      </c>
      <c r="J62" s="220">
        <v>0</v>
      </c>
      <c r="K62" s="220">
        <v>0</v>
      </c>
      <c r="L62" s="220">
        <v>0</v>
      </c>
      <c r="M62" s="220">
        <v>0</v>
      </c>
      <c r="N62" s="220">
        <v>0</v>
      </c>
      <c r="O62" s="220">
        <v>0</v>
      </c>
      <c r="P62" s="220">
        <v>0</v>
      </c>
      <c r="Q62" s="220">
        <v>0</v>
      </c>
      <c r="R62" s="220">
        <v>0</v>
      </c>
      <c r="S62" s="221">
        <v>0</v>
      </c>
      <c r="T62" s="186">
        <f t="shared" si="7"/>
        <v>40</v>
      </c>
      <c r="V62" s="164">
        <f t="shared" si="5"/>
        <v>1</v>
      </c>
      <c r="W62" s="196">
        <f t="shared" si="6"/>
        <v>40</v>
      </c>
    </row>
    <row r="63" spans="2:23" ht="13.5" thickBot="1">
      <c r="B63" s="222" t="s">
        <v>337</v>
      </c>
      <c r="C63" s="65" t="s">
        <v>281</v>
      </c>
      <c r="D63" s="99">
        <v>1963</v>
      </c>
      <c r="E63" s="223">
        <v>40</v>
      </c>
      <c r="F63" s="225">
        <v>0</v>
      </c>
      <c r="G63" s="225">
        <v>0</v>
      </c>
      <c r="H63" s="225">
        <v>0</v>
      </c>
      <c r="I63" s="225">
        <v>0</v>
      </c>
      <c r="J63" s="225">
        <v>0</v>
      </c>
      <c r="K63" s="225">
        <v>0</v>
      </c>
      <c r="L63" s="225">
        <v>0</v>
      </c>
      <c r="M63" s="225">
        <v>0</v>
      </c>
      <c r="N63" s="225">
        <v>0</v>
      </c>
      <c r="O63" s="225">
        <v>0</v>
      </c>
      <c r="P63" s="225">
        <v>0</v>
      </c>
      <c r="Q63" s="225">
        <v>0</v>
      </c>
      <c r="R63" s="225">
        <v>0</v>
      </c>
      <c r="S63" s="226">
        <v>0</v>
      </c>
      <c r="T63" s="198">
        <f t="shared" si="7"/>
        <v>40</v>
      </c>
      <c r="V63" s="166">
        <f t="shared" si="5"/>
        <v>1</v>
      </c>
      <c r="W63" s="199">
        <f t="shared" si="6"/>
        <v>40</v>
      </c>
    </row>
    <row r="64" spans="5:18" ht="13.5" thickBot="1"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</row>
    <row r="65" spans="2:23" ht="13.5" thickBot="1">
      <c r="B65" s="206" t="s">
        <v>0</v>
      </c>
      <c r="C65" s="70" t="s">
        <v>6</v>
      </c>
      <c r="D65" s="69" t="s">
        <v>23</v>
      </c>
      <c r="E65" s="4">
        <v>1</v>
      </c>
      <c r="F65" s="5">
        <v>2</v>
      </c>
      <c r="G65" s="5">
        <v>3</v>
      </c>
      <c r="H65" s="5">
        <v>4</v>
      </c>
      <c r="I65" s="5">
        <v>5</v>
      </c>
      <c r="J65" s="5">
        <v>6</v>
      </c>
      <c r="K65" s="5">
        <v>7</v>
      </c>
      <c r="L65" s="37">
        <v>8</v>
      </c>
      <c r="M65" s="5">
        <v>9</v>
      </c>
      <c r="N65" s="5">
        <v>10</v>
      </c>
      <c r="O65" s="5">
        <v>11</v>
      </c>
      <c r="P65" s="5">
        <v>12</v>
      </c>
      <c r="Q65" s="5">
        <v>13</v>
      </c>
      <c r="R65" s="5">
        <v>14</v>
      </c>
      <c r="S65" s="5">
        <v>15</v>
      </c>
      <c r="T65" s="41" t="s">
        <v>22</v>
      </c>
      <c r="V65" s="41" t="s">
        <v>160</v>
      </c>
      <c r="W65" s="162" t="s">
        <v>161</v>
      </c>
    </row>
    <row r="66" spans="2:23" ht="12.75" customHeight="1">
      <c r="B66" s="207">
        <v>1</v>
      </c>
      <c r="C66" s="67" t="s">
        <v>32</v>
      </c>
      <c r="D66" s="74">
        <v>1959</v>
      </c>
      <c r="E66" s="208">
        <v>60</v>
      </c>
      <c r="F66" s="252">
        <v>100</v>
      </c>
      <c r="G66" s="253">
        <v>30</v>
      </c>
      <c r="H66" s="247">
        <v>44</v>
      </c>
      <c r="I66" s="247">
        <v>0</v>
      </c>
      <c r="J66" s="247">
        <v>40</v>
      </c>
      <c r="K66" s="247">
        <v>110</v>
      </c>
      <c r="L66" s="247">
        <v>100</v>
      </c>
      <c r="M66" s="247">
        <v>80</v>
      </c>
      <c r="N66" s="247">
        <v>60</v>
      </c>
      <c r="O66" s="247">
        <v>66</v>
      </c>
      <c r="P66" s="247">
        <v>0</v>
      </c>
      <c r="Q66" s="247">
        <v>0</v>
      </c>
      <c r="R66" s="247">
        <v>0</v>
      </c>
      <c r="S66" s="248">
        <v>0</v>
      </c>
      <c r="T66" s="184">
        <f>LARGE(E66:R66,1)+LARGE(E66:R66,2)+LARGE(E66:R66,3)+LARGE(E66:R66,4)+LARGE(E66:R66,5)+LARGE(E66:R66,6)+LARGE(E66:R66,7)+S66</f>
        <v>576</v>
      </c>
      <c r="V66" s="163">
        <f>COUNTIF(E66:S66,"&gt;0")</f>
        <v>10</v>
      </c>
      <c r="W66" s="180">
        <f>T66/V66</f>
        <v>57.6</v>
      </c>
    </row>
    <row r="67" spans="2:23" ht="12.75" customHeight="1">
      <c r="B67" s="217">
        <v>2</v>
      </c>
      <c r="C67" s="66" t="s">
        <v>64</v>
      </c>
      <c r="D67" s="77">
        <v>1958</v>
      </c>
      <c r="E67" s="213">
        <v>80</v>
      </c>
      <c r="F67" s="220">
        <v>0</v>
      </c>
      <c r="G67" s="254">
        <v>80</v>
      </c>
      <c r="H67" s="220">
        <v>44</v>
      </c>
      <c r="I67" s="220">
        <v>0</v>
      </c>
      <c r="J67" s="220">
        <v>100</v>
      </c>
      <c r="K67" s="220">
        <v>66</v>
      </c>
      <c r="L67" s="220">
        <v>80</v>
      </c>
      <c r="M67" s="220">
        <v>40</v>
      </c>
      <c r="N67" s="220">
        <v>40</v>
      </c>
      <c r="O67" s="220">
        <v>88</v>
      </c>
      <c r="P67" s="220">
        <v>0</v>
      </c>
      <c r="Q67" s="220">
        <v>0</v>
      </c>
      <c r="R67" s="220">
        <v>0</v>
      </c>
      <c r="S67" s="221">
        <v>0</v>
      </c>
      <c r="T67" s="186">
        <f>LARGE(E67:R67,1)+LARGE(E67:R67,2)+LARGE(E67:R67,3)+LARGE(E67:R67,4)+LARGE(E67:R67,5)+LARGE(E67:R67,6)+LARGE(E67:R67,7)+S67</f>
        <v>538</v>
      </c>
      <c r="V67" s="164">
        <f>COUNTIF(E67:S67,"&gt;0")</f>
        <v>9</v>
      </c>
      <c r="W67" s="182">
        <f>T67/V67</f>
        <v>59.77777777777778</v>
      </c>
    </row>
    <row r="68" spans="2:23" ht="12.75">
      <c r="B68" s="217" t="s">
        <v>250</v>
      </c>
      <c r="C68" s="66" t="s">
        <v>128</v>
      </c>
      <c r="D68" s="78">
        <v>1960</v>
      </c>
      <c r="E68" s="241">
        <v>80</v>
      </c>
      <c r="F68" s="255">
        <v>60</v>
      </c>
      <c r="G68" s="255">
        <v>60</v>
      </c>
      <c r="H68" s="242">
        <v>88</v>
      </c>
      <c r="I68" s="242">
        <v>40</v>
      </c>
      <c r="J68" s="242">
        <v>80</v>
      </c>
      <c r="K68" s="242">
        <v>44</v>
      </c>
      <c r="L68" s="242">
        <v>60</v>
      </c>
      <c r="M68" s="242">
        <v>40</v>
      </c>
      <c r="N68" s="242">
        <v>60</v>
      </c>
      <c r="O68" s="242">
        <v>33</v>
      </c>
      <c r="P68" s="242">
        <v>100</v>
      </c>
      <c r="Q68" s="242">
        <v>0</v>
      </c>
      <c r="R68" s="242">
        <v>0</v>
      </c>
      <c r="S68" s="243">
        <v>0</v>
      </c>
      <c r="T68" s="186">
        <f>LARGE(E68:R68,1)+LARGE(E68:R68,2)+LARGE(E68:R68,3)+LARGE(E68:R68,4)+LARGE(E68:R68,5)+LARGE(E68:R68,6)+LARGE(E68:R68,7)+S68</f>
        <v>528</v>
      </c>
      <c r="V68" s="164">
        <f aca="true" t="shared" si="8" ref="V68:V87">COUNTIF(E68:S68,"&gt;0")</f>
        <v>12</v>
      </c>
      <c r="W68" s="196">
        <f aca="true" t="shared" si="9" ref="W68:W87">T68/V68</f>
        <v>44</v>
      </c>
    </row>
    <row r="69" spans="1:23" s="82" customFormat="1" ht="12.75">
      <c r="A69"/>
      <c r="B69" s="217" t="s">
        <v>265</v>
      </c>
      <c r="C69" s="67" t="s">
        <v>27</v>
      </c>
      <c r="D69" s="74">
        <v>1951</v>
      </c>
      <c r="E69" s="218">
        <v>0</v>
      </c>
      <c r="F69" s="220">
        <v>0</v>
      </c>
      <c r="G69" s="220">
        <v>0</v>
      </c>
      <c r="H69" s="220">
        <v>0</v>
      </c>
      <c r="I69" s="220">
        <v>0</v>
      </c>
      <c r="J69" s="220">
        <v>0</v>
      </c>
      <c r="K69" s="220">
        <v>0</v>
      </c>
      <c r="L69" s="220">
        <v>60</v>
      </c>
      <c r="M69" s="220">
        <v>100</v>
      </c>
      <c r="N69" s="220">
        <v>100</v>
      </c>
      <c r="O69" s="220">
        <v>110</v>
      </c>
      <c r="P69" s="220">
        <v>80</v>
      </c>
      <c r="Q69" s="220">
        <v>0</v>
      </c>
      <c r="R69" s="220">
        <v>0</v>
      </c>
      <c r="S69" s="221">
        <v>0</v>
      </c>
      <c r="T69" s="186">
        <f>LARGE(E69:R69,1)+LARGE(E69:R69,2)+LARGE(E69:R69,3)+LARGE(E69:R69,4)+LARGE(E69:R69,5)+LARGE(E69:R69,6)+LARGE(E69:R69,7)+S69</f>
        <v>450</v>
      </c>
      <c r="U69" s="256"/>
      <c r="V69" s="164">
        <f t="shared" si="8"/>
        <v>5</v>
      </c>
      <c r="W69" s="196">
        <f t="shared" si="9"/>
        <v>90</v>
      </c>
    </row>
    <row r="70" spans="1:23" s="82" customFormat="1" ht="12.75">
      <c r="A70"/>
      <c r="B70" s="217" t="s">
        <v>266</v>
      </c>
      <c r="C70" s="66" t="s">
        <v>44</v>
      </c>
      <c r="D70" s="79">
        <v>1960</v>
      </c>
      <c r="E70" s="241">
        <v>40</v>
      </c>
      <c r="F70" s="220">
        <v>0</v>
      </c>
      <c r="G70" s="220">
        <v>0</v>
      </c>
      <c r="H70" s="220">
        <v>66</v>
      </c>
      <c r="I70" s="220">
        <v>100</v>
      </c>
      <c r="J70" s="220">
        <v>0</v>
      </c>
      <c r="K70" s="220">
        <v>88</v>
      </c>
      <c r="L70" s="220">
        <v>0</v>
      </c>
      <c r="M70" s="220">
        <v>0</v>
      </c>
      <c r="N70" s="220">
        <v>80</v>
      </c>
      <c r="O70" s="220">
        <v>66</v>
      </c>
      <c r="P70" s="220">
        <v>0</v>
      </c>
      <c r="Q70" s="220">
        <v>0</v>
      </c>
      <c r="R70" s="220">
        <v>0</v>
      </c>
      <c r="S70" s="221">
        <v>0</v>
      </c>
      <c r="T70" s="186">
        <f>LARGE(E70:R70,1)+LARGE(E70:R70,2)+LARGE(E70:R70,3)+LARGE(E70:R70,4)+LARGE(E70:R70,5)+LARGE(E70:R70,6)+LARGE(E70:R70,7)+S70</f>
        <v>440</v>
      </c>
      <c r="U70" s="256"/>
      <c r="V70" s="164">
        <f t="shared" si="8"/>
        <v>6</v>
      </c>
      <c r="W70" s="196">
        <f t="shared" si="9"/>
        <v>73.33333333333333</v>
      </c>
    </row>
    <row r="71" spans="1:23" s="82" customFormat="1" ht="12.75">
      <c r="A71"/>
      <c r="B71" s="217" t="s">
        <v>267</v>
      </c>
      <c r="C71" s="66" t="s">
        <v>118</v>
      </c>
      <c r="D71" s="79">
        <v>1955</v>
      </c>
      <c r="E71" s="218">
        <v>0</v>
      </c>
      <c r="F71" s="255">
        <v>60</v>
      </c>
      <c r="G71" s="255">
        <v>60</v>
      </c>
      <c r="H71" s="220">
        <v>33</v>
      </c>
      <c r="I71" s="220">
        <v>80</v>
      </c>
      <c r="J71" s="220">
        <v>40</v>
      </c>
      <c r="K71" s="220">
        <v>66</v>
      </c>
      <c r="L71" s="220">
        <v>40</v>
      </c>
      <c r="M71" s="220">
        <v>40</v>
      </c>
      <c r="N71" s="220">
        <v>0</v>
      </c>
      <c r="O71" s="220">
        <v>44</v>
      </c>
      <c r="P71" s="220">
        <v>40</v>
      </c>
      <c r="Q71" s="220">
        <v>0</v>
      </c>
      <c r="R71" s="220">
        <v>0</v>
      </c>
      <c r="S71" s="221">
        <v>0</v>
      </c>
      <c r="T71" s="186">
        <f>LARGE(E71:R71,1)+LARGE(E71:R71,2)+LARGE(E71:R71,3)+LARGE(E71:R71,4)+LARGE(E71:R71,5)+LARGE(E71:R71,6)+LARGE(E71:R71,7)+S71</f>
        <v>390</v>
      </c>
      <c r="U71" s="256"/>
      <c r="V71" s="164">
        <f t="shared" si="8"/>
        <v>10</v>
      </c>
      <c r="W71" s="196">
        <f t="shared" si="9"/>
        <v>39</v>
      </c>
    </row>
    <row r="72" spans="1:23" s="82" customFormat="1" ht="12.75">
      <c r="A72"/>
      <c r="B72" s="217" t="s">
        <v>268</v>
      </c>
      <c r="C72" s="66" t="s">
        <v>98</v>
      </c>
      <c r="D72" s="79">
        <v>1960</v>
      </c>
      <c r="E72" s="218">
        <v>0</v>
      </c>
      <c r="F72" s="220">
        <v>0</v>
      </c>
      <c r="G72" s="258">
        <v>40</v>
      </c>
      <c r="H72" s="220">
        <v>44</v>
      </c>
      <c r="I72" s="220">
        <v>60</v>
      </c>
      <c r="J72" s="220">
        <v>40</v>
      </c>
      <c r="K72" s="220">
        <v>44</v>
      </c>
      <c r="L72" s="220">
        <v>0</v>
      </c>
      <c r="M72" s="220">
        <v>40</v>
      </c>
      <c r="N72" s="220">
        <v>0</v>
      </c>
      <c r="O72" s="220">
        <v>44</v>
      </c>
      <c r="P72" s="220">
        <v>60</v>
      </c>
      <c r="Q72" s="220">
        <v>0</v>
      </c>
      <c r="R72" s="220">
        <v>0</v>
      </c>
      <c r="S72" s="221">
        <v>0</v>
      </c>
      <c r="T72" s="186">
        <f>LARGE(E72:R72,1)+LARGE(E72:R72,2)+LARGE(E72:R72,3)+LARGE(E72:R72,4)+LARGE(E72:R72,5)+LARGE(E72:R72,6)+LARGE(E72:R72,7)+S72</f>
        <v>332</v>
      </c>
      <c r="U72" s="256"/>
      <c r="V72" s="164">
        <f t="shared" si="8"/>
        <v>8</v>
      </c>
      <c r="W72" s="196">
        <f t="shared" si="9"/>
        <v>41.5</v>
      </c>
    </row>
    <row r="73" spans="1:23" s="82" customFormat="1" ht="12.75">
      <c r="A73"/>
      <c r="B73" s="212" t="s">
        <v>269</v>
      </c>
      <c r="C73" s="66" t="s">
        <v>143</v>
      </c>
      <c r="D73" s="79">
        <v>1960</v>
      </c>
      <c r="E73" s="257">
        <v>40</v>
      </c>
      <c r="F73" s="255">
        <v>80</v>
      </c>
      <c r="G73" s="220">
        <v>0</v>
      </c>
      <c r="H73" s="220">
        <v>44</v>
      </c>
      <c r="I73" s="220">
        <v>0</v>
      </c>
      <c r="J73" s="220">
        <v>0</v>
      </c>
      <c r="K73" s="220">
        <v>44</v>
      </c>
      <c r="L73" s="220">
        <v>40</v>
      </c>
      <c r="M73" s="220">
        <v>0</v>
      </c>
      <c r="N73" s="220">
        <v>40</v>
      </c>
      <c r="O73" s="220">
        <v>44</v>
      </c>
      <c r="P73" s="220">
        <v>0</v>
      </c>
      <c r="Q73" s="220">
        <v>0</v>
      </c>
      <c r="R73" s="220">
        <v>0</v>
      </c>
      <c r="S73" s="221">
        <v>0</v>
      </c>
      <c r="T73" s="186">
        <f>LARGE(E73:R73,1)+LARGE(E73:R73,2)+LARGE(E73:R73,3)+LARGE(E73:R73,4)+LARGE(E73:R73,5)+LARGE(E73:R73,6)+LARGE(E73:R73,7)+S73</f>
        <v>332</v>
      </c>
      <c r="U73" s="256"/>
      <c r="V73" s="164">
        <f t="shared" si="8"/>
        <v>7</v>
      </c>
      <c r="W73" s="196">
        <f t="shared" si="9"/>
        <v>47.42857142857143</v>
      </c>
    </row>
    <row r="74" spans="1:23" s="82" customFormat="1" ht="12.75">
      <c r="A74"/>
      <c r="B74" s="259" t="s">
        <v>282</v>
      </c>
      <c r="C74" s="66" t="s">
        <v>62</v>
      </c>
      <c r="D74" s="79">
        <v>1957</v>
      </c>
      <c r="E74" s="218">
        <v>0</v>
      </c>
      <c r="F74" s="220">
        <v>0</v>
      </c>
      <c r="G74" s="220">
        <v>0</v>
      </c>
      <c r="H74" s="220">
        <v>33</v>
      </c>
      <c r="I74" s="220">
        <v>0</v>
      </c>
      <c r="J74" s="220">
        <v>0</v>
      </c>
      <c r="K74" s="220">
        <v>44</v>
      </c>
      <c r="L74" s="220">
        <v>0</v>
      </c>
      <c r="M74" s="220">
        <v>60</v>
      </c>
      <c r="N74" s="220">
        <v>40</v>
      </c>
      <c r="O74" s="220">
        <v>44</v>
      </c>
      <c r="P74" s="220">
        <v>60</v>
      </c>
      <c r="Q74" s="220">
        <v>0</v>
      </c>
      <c r="R74" s="220">
        <v>0</v>
      </c>
      <c r="S74" s="221">
        <v>0</v>
      </c>
      <c r="T74" s="186">
        <f>LARGE(E74:R74,1)+LARGE(E74:R74,2)+LARGE(E74:R74,3)+LARGE(E74:R74,4)+LARGE(E74:R74,5)+LARGE(E74:R74,6)+LARGE(E74:R74,7)+S74</f>
        <v>281</v>
      </c>
      <c r="U74" s="256"/>
      <c r="V74" s="164">
        <f t="shared" si="8"/>
        <v>6</v>
      </c>
      <c r="W74" s="196">
        <f t="shared" si="9"/>
        <v>46.833333333333336</v>
      </c>
    </row>
    <row r="75" spans="1:23" s="82" customFormat="1" ht="12.75">
      <c r="A75"/>
      <c r="B75" s="259" t="s">
        <v>283</v>
      </c>
      <c r="C75" s="66" t="s">
        <v>99</v>
      </c>
      <c r="D75" s="79">
        <v>1960</v>
      </c>
      <c r="E75" s="241">
        <v>40</v>
      </c>
      <c r="F75" s="255">
        <v>40</v>
      </c>
      <c r="G75" s="255">
        <v>40</v>
      </c>
      <c r="H75" s="220">
        <v>0</v>
      </c>
      <c r="I75" s="220">
        <v>0</v>
      </c>
      <c r="J75" s="220">
        <v>0</v>
      </c>
      <c r="K75" s="220">
        <v>0</v>
      </c>
      <c r="L75" s="220">
        <v>0</v>
      </c>
      <c r="M75" s="220">
        <v>0</v>
      </c>
      <c r="N75" s="220">
        <v>40</v>
      </c>
      <c r="O75" s="220">
        <v>33</v>
      </c>
      <c r="P75" s="220">
        <v>0</v>
      </c>
      <c r="Q75" s="220">
        <v>0</v>
      </c>
      <c r="R75" s="220">
        <v>0</v>
      </c>
      <c r="S75" s="221">
        <v>0</v>
      </c>
      <c r="T75" s="186">
        <f>LARGE(E75:R75,1)+LARGE(E75:R75,2)+LARGE(E75:R75,3)+LARGE(E75:R75,4)+LARGE(E75:R75,5)+LARGE(E75:R75,6)+LARGE(E75:R75,7)+S75</f>
        <v>193</v>
      </c>
      <c r="U75" s="256"/>
      <c r="V75" s="164">
        <f t="shared" si="8"/>
        <v>5</v>
      </c>
      <c r="W75" s="196">
        <f t="shared" si="9"/>
        <v>38.6</v>
      </c>
    </row>
    <row r="76" spans="1:23" s="82" customFormat="1" ht="12.75">
      <c r="A76"/>
      <c r="B76" s="212" t="s">
        <v>284</v>
      </c>
      <c r="C76" s="66" t="s">
        <v>166</v>
      </c>
      <c r="D76" s="79">
        <v>1956</v>
      </c>
      <c r="E76" s="218">
        <v>0</v>
      </c>
      <c r="F76" s="220">
        <v>0</v>
      </c>
      <c r="G76" s="220">
        <v>0</v>
      </c>
      <c r="H76" s="220">
        <v>110</v>
      </c>
      <c r="I76" s="220">
        <v>0</v>
      </c>
      <c r="J76" s="220">
        <v>60</v>
      </c>
      <c r="K76" s="220">
        <v>0</v>
      </c>
      <c r="L76" s="220">
        <v>0</v>
      </c>
      <c r="M76" s="220">
        <v>0</v>
      </c>
      <c r="N76" s="220">
        <v>0</v>
      </c>
      <c r="O76" s="220">
        <v>0</v>
      </c>
      <c r="P76" s="220">
        <v>0</v>
      </c>
      <c r="Q76" s="220">
        <v>0</v>
      </c>
      <c r="R76" s="220">
        <v>0</v>
      </c>
      <c r="S76" s="221">
        <v>0</v>
      </c>
      <c r="T76" s="186">
        <f>LARGE(E76:R76,1)+LARGE(E76:R76,2)+LARGE(E76:R76,3)+LARGE(E76:R76,4)+LARGE(E76:R76,5)+LARGE(E76:R76,6)+LARGE(E76:R76,7)+S76</f>
        <v>170</v>
      </c>
      <c r="U76" s="256"/>
      <c r="V76" s="164">
        <f t="shared" si="8"/>
        <v>2</v>
      </c>
      <c r="W76" s="196">
        <f t="shared" si="9"/>
        <v>85</v>
      </c>
    </row>
    <row r="77" spans="1:23" s="82" customFormat="1" ht="12.75">
      <c r="A77"/>
      <c r="B77" s="212" t="s">
        <v>273</v>
      </c>
      <c r="C77" s="66" t="s">
        <v>50</v>
      </c>
      <c r="D77" s="79">
        <v>1958</v>
      </c>
      <c r="E77" s="218">
        <v>0</v>
      </c>
      <c r="F77" s="220">
        <v>0</v>
      </c>
      <c r="G77" s="258">
        <v>80</v>
      </c>
      <c r="H77" s="220">
        <v>0</v>
      </c>
      <c r="I77" s="220">
        <v>60</v>
      </c>
      <c r="J77" s="220">
        <v>0</v>
      </c>
      <c r="K77" s="220">
        <v>0</v>
      </c>
      <c r="L77" s="220">
        <v>0</v>
      </c>
      <c r="M77" s="220">
        <v>0</v>
      </c>
      <c r="N77" s="220">
        <v>0</v>
      </c>
      <c r="O77" s="220">
        <v>0</v>
      </c>
      <c r="P77" s="220">
        <v>0</v>
      </c>
      <c r="Q77" s="220">
        <v>0</v>
      </c>
      <c r="R77" s="220">
        <v>0</v>
      </c>
      <c r="S77" s="221">
        <v>0</v>
      </c>
      <c r="T77" s="186">
        <f>LARGE(E77:R77,1)+LARGE(E77:R77,2)+LARGE(E77:R77,3)+LARGE(E77:R77,4)+LARGE(E77:R77,5)+LARGE(E77:R77,6)+LARGE(E77:R77,7)+S77</f>
        <v>140</v>
      </c>
      <c r="U77" s="256"/>
      <c r="V77" s="164">
        <f t="shared" si="8"/>
        <v>2</v>
      </c>
      <c r="W77" s="196">
        <f t="shared" si="9"/>
        <v>70</v>
      </c>
    </row>
    <row r="78" spans="1:23" s="82" customFormat="1" ht="12.75">
      <c r="A78"/>
      <c r="B78" s="212" t="s">
        <v>275</v>
      </c>
      <c r="C78" s="66" t="s">
        <v>110</v>
      </c>
      <c r="D78" s="79">
        <v>1957</v>
      </c>
      <c r="E78" s="218">
        <v>0</v>
      </c>
      <c r="F78" s="220">
        <v>0</v>
      </c>
      <c r="G78" s="220">
        <v>0</v>
      </c>
      <c r="H78" s="220">
        <v>0</v>
      </c>
      <c r="I78" s="220">
        <v>0</v>
      </c>
      <c r="J78" s="220">
        <v>60</v>
      </c>
      <c r="K78" s="220">
        <v>0</v>
      </c>
      <c r="L78" s="220">
        <v>40</v>
      </c>
      <c r="M78" s="220">
        <v>0</v>
      </c>
      <c r="N78" s="220">
        <v>0</v>
      </c>
      <c r="O78" s="220">
        <v>0</v>
      </c>
      <c r="P78" s="220">
        <v>0</v>
      </c>
      <c r="Q78" s="220">
        <v>0</v>
      </c>
      <c r="R78" s="220">
        <v>0</v>
      </c>
      <c r="S78" s="221">
        <v>0</v>
      </c>
      <c r="T78" s="186">
        <f>LARGE(E78:R78,1)+LARGE(E78:R78,2)+LARGE(E78:R78,3)+LARGE(E78:R78,4)+LARGE(E78:R78,5)+LARGE(E78:R78,6)+LARGE(E78:R78,7)+S78</f>
        <v>100</v>
      </c>
      <c r="U78" s="256"/>
      <c r="V78" s="164">
        <f t="shared" si="8"/>
        <v>2</v>
      </c>
      <c r="W78" s="196">
        <f t="shared" si="9"/>
        <v>50</v>
      </c>
    </row>
    <row r="79" spans="1:23" s="82" customFormat="1" ht="12.75">
      <c r="A79"/>
      <c r="B79" s="212" t="s">
        <v>277</v>
      </c>
      <c r="C79" s="105" t="s">
        <v>285</v>
      </c>
      <c r="D79" s="79">
        <v>1958</v>
      </c>
      <c r="E79" s="218">
        <v>0</v>
      </c>
      <c r="F79" s="220">
        <v>0</v>
      </c>
      <c r="G79" s="220">
        <v>0</v>
      </c>
      <c r="H79" s="220">
        <v>66</v>
      </c>
      <c r="I79" s="220">
        <v>0</v>
      </c>
      <c r="J79" s="220">
        <v>0</v>
      </c>
      <c r="K79" s="220">
        <v>0</v>
      </c>
      <c r="L79" s="220">
        <v>0</v>
      </c>
      <c r="M79" s="220">
        <v>0</v>
      </c>
      <c r="N79" s="220">
        <v>0</v>
      </c>
      <c r="O79" s="220">
        <v>33</v>
      </c>
      <c r="P79" s="220">
        <v>0</v>
      </c>
      <c r="Q79" s="220">
        <v>0</v>
      </c>
      <c r="R79" s="220">
        <v>0</v>
      </c>
      <c r="S79" s="221">
        <v>0</v>
      </c>
      <c r="T79" s="186">
        <f>LARGE(E79:R79,1)+LARGE(E79:R79,2)+LARGE(E79:R79,3)+LARGE(E79:R79,4)+LARGE(E79:R79,5)+LARGE(E79:R79,6)+LARGE(E79:R79,7)+S79</f>
        <v>99</v>
      </c>
      <c r="U79" s="256"/>
      <c r="V79" s="164">
        <f>COUNTIF(E79:S79,"&gt;0")</f>
        <v>2</v>
      </c>
      <c r="W79" s="196">
        <f t="shared" si="9"/>
        <v>49.5</v>
      </c>
    </row>
    <row r="80" spans="1:23" s="82" customFormat="1" ht="12.75">
      <c r="A80"/>
      <c r="B80" s="212" t="s">
        <v>279</v>
      </c>
      <c r="C80" s="66" t="s">
        <v>60</v>
      </c>
      <c r="D80" s="79">
        <v>1960</v>
      </c>
      <c r="E80" s="241">
        <v>60</v>
      </c>
      <c r="F80" s="220">
        <v>0</v>
      </c>
      <c r="G80" s="220">
        <v>0</v>
      </c>
      <c r="H80" s="220">
        <v>0</v>
      </c>
      <c r="I80" s="220">
        <v>0</v>
      </c>
      <c r="J80" s="220">
        <v>0</v>
      </c>
      <c r="K80" s="220">
        <v>0</v>
      </c>
      <c r="L80" s="220">
        <v>0</v>
      </c>
      <c r="M80" s="220">
        <v>0</v>
      </c>
      <c r="N80" s="220">
        <v>0</v>
      </c>
      <c r="O80" s="220">
        <v>0</v>
      </c>
      <c r="P80" s="220">
        <v>0</v>
      </c>
      <c r="Q80" s="220">
        <v>0</v>
      </c>
      <c r="R80" s="220">
        <v>0</v>
      </c>
      <c r="S80" s="221">
        <v>0</v>
      </c>
      <c r="T80" s="186">
        <f>LARGE(E80:R80,1)+LARGE(E80:R80,2)+LARGE(E80:R80,3)+LARGE(E80:R80,4)+LARGE(E80:R80,5)+LARGE(E80:R80,6)+LARGE(E80:R80,7)+S80</f>
        <v>60</v>
      </c>
      <c r="U80" s="256"/>
      <c r="V80" s="164">
        <f t="shared" si="8"/>
        <v>1</v>
      </c>
      <c r="W80" s="196">
        <f t="shared" si="9"/>
        <v>60</v>
      </c>
    </row>
    <row r="81" spans="1:23" s="82" customFormat="1" ht="12.75">
      <c r="A81"/>
      <c r="B81" s="212" t="s">
        <v>279</v>
      </c>
      <c r="C81" s="66" t="s">
        <v>286</v>
      </c>
      <c r="D81" s="79">
        <v>1956</v>
      </c>
      <c r="E81" s="218">
        <v>0</v>
      </c>
      <c r="F81" s="220">
        <v>0</v>
      </c>
      <c r="G81" s="220">
        <v>0</v>
      </c>
      <c r="H81" s="220">
        <v>0</v>
      </c>
      <c r="I81" s="220">
        <v>0</v>
      </c>
      <c r="J81" s="220">
        <v>0</v>
      </c>
      <c r="K81" s="220">
        <v>0</v>
      </c>
      <c r="L81" s="220">
        <v>0</v>
      </c>
      <c r="M81" s="220">
        <v>60</v>
      </c>
      <c r="N81" s="220">
        <v>0</v>
      </c>
      <c r="O81" s="220">
        <v>0</v>
      </c>
      <c r="P81" s="220">
        <v>0</v>
      </c>
      <c r="Q81" s="220">
        <v>0</v>
      </c>
      <c r="R81" s="220">
        <v>0</v>
      </c>
      <c r="S81" s="221">
        <v>0</v>
      </c>
      <c r="T81" s="186">
        <f>LARGE(E81:R81,1)+LARGE(E81:R81,2)+LARGE(E81:R81,3)+LARGE(E81:R81,4)+LARGE(E81:R81,5)+LARGE(E81:R81,6)+LARGE(E81:R81,7)+S81</f>
        <v>60</v>
      </c>
      <c r="U81" s="256"/>
      <c r="V81" s="164">
        <f>COUNTIF(E81:S81,"&gt;0")</f>
        <v>1</v>
      </c>
      <c r="W81" s="196">
        <f>T81/V81</f>
        <v>60</v>
      </c>
    </row>
    <row r="82" spans="1:23" s="82" customFormat="1" ht="12.75">
      <c r="A82"/>
      <c r="B82" s="212" t="s">
        <v>287</v>
      </c>
      <c r="C82" s="66" t="s">
        <v>90</v>
      </c>
      <c r="D82" s="79">
        <v>1956</v>
      </c>
      <c r="E82" s="218">
        <v>0</v>
      </c>
      <c r="F82" s="220">
        <v>0</v>
      </c>
      <c r="G82" s="258">
        <v>40</v>
      </c>
      <c r="H82" s="220">
        <v>0</v>
      </c>
      <c r="I82" s="220">
        <v>0</v>
      </c>
      <c r="J82" s="220">
        <v>0</v>
      </c>
      <c r="K82" s="220">
        <v>0</v>
      </c>
      <c r="L82" s="220">
        <v>0</v>
      </c>
      <c r="M82" s="220">
        <v>0</v>
      </c>
      <c r="N82" s="220">
        <v>0</v>
      </c>
      <c r="O82" s="220">
        <v>0</v>
      </c>
      <c r="P82" s="220">
        <v>0</v>
      </c>
      <c r="Q82" s="220">
        <v>0</v>
      </c>
      <c r="R82" s="220">
        <v>0</v>
      </c>
      <c r="S82" s="221">
        <v>0</v>
      </c>
      <c r="T82" s="186">
        <f>LARGE(E82:R82,1)+LARGE(E82:R82,2)+LARGE(E82:R82,3)+LARGE(E82:R82,4)+LARGE(E82:R82,5)+LARGE(E82:R82,6)+LARGE(E82:R82,7)+S82</f>
        <v>40</v>
      </c>
      <c r="U82" s="256"/>
      <c r="V82" s="164">
        <f t="shared" si="8"/>
        <v>1</v>
      </c>
      <c r="W82" s="196">
        <f t="shared" si="9"/>
        <v>40</v>
      </c>
    </row>
    <row r="83" spans="1:23" s="82" customFormat="1" ht="12.75">
      <c r="A83"/>
      <c r="B83" s="212" t="s">
        <v>287</v>
      </c>
      <c r="C83" s="66" t="s">
        <v>117</v>
      </c>
      <c r="D83" s="79">
        <v>1960</v>
      </c>
      <c r="E83" s="218">
        <v>0</v>
      </c>
      <c r="F83" s="255">
        <v>40</v>
      </c>
      <c r="G83" s="220">
        <v>0</v>
      </c>
      <c r="H83" s="220">
        <v>0</v>
      </c>
      <c r="I83" s="220">
        <v>0</v>
      </c>
      <c r="J83" s="220">
        <v>0</v>
      </c>
      <c r="K83" s="220">
        <v>0</v>
      </c>
      <c r="L83" s="220">
        <v>0</v>
      </c>
      <c r="M83" s="220">
        <v>0</v>
      </c>
      <c r="N83" s="220">
        <v>0</v>
      </c>
      <c r="O83" s="220">
        <v>0</v>
      </c>
      <c r="P83" s="220">
        <v>0</v>
      </c>
      <c r="Q83" s="220">
        <v>0</v>
      </c>
      <c r="R83" s="220">
        <v>0</v>
      </c>
      <c r="S83" s="221">
        <v>0</v>
      </c>
      <c r="T83" s="186">
        <f>LARGE(E83:R83,1)+LARGE(E83:R83,2)+LARGE(E83:R83,3)+LARGE(E83:R83,4)+LARGE(E83:R83,5)+LARGE(E83:R83,6)+LARGE(E83:R83,7)+S83</f>
        <v>40</v>
      </c>
      <c r="U83" s="256"/>
      <c r="V83" s="164">
        <f t="shared" si="8"/>
        <v>1</v>
      </c>
      <c r="W83" s="196">
        <f t="shared" si="9"/>
        <v>40</v>
      </c>
    </row>
    <row r="84" spans="1:23" s="82" customFormat="1" ht="12.75">
      <c r="A84"/>
      <c r="B84" s="212" t="s">
        <v>287</v>
      </c>
      <c r="C84" s="66" t="s">
        <v>111</v>
      </c>
      <c r="D84" s="79">
        <v>1959</v>
      </c>
      <c r="E84" s="218">
        <v>0</v>
      </c>
      <c r="F84" s="220">
        <v>0</v>
      </c>
      <c r="G84" s="220">
        <v>0</v>
      </c>
      <c r="H84" s="220">
        <v>0</v>
      </c>
      <c r="I84" s="220">
        <v>0</v>
      </c>
      <c r="J84" s="220">
        <v>40</v>
      </c>
      <c r="K84" s="220">
        <v>0</v>
      </c>
      <c r="L84" s="220">
        <v>0</v>
      </c>
      <c r="M84" s="220">
        <v>0</v>
      </c>
      <c r="N84" s="220">
        <v>0</v>
      </c>
      <c r="O84" s="220">
        <v>0</v>
      </c>
      <c r="P84" s="220">
        <v>0</v>
      </c>
      <c r="Q84" s="220">
        <v>0</v>
      </c>
      <c r="R84" s="220">
        <v>0</v>
      </c>
      <c r="S84" s="221">
        <v>0</v>
      </c>
      <c r="T84" s="186">
        <f>LARGE(E84:R84,1)+LARGE(E84:R84,2)+LARGE(E84:R84,3)+LARGE(E84:R84,4)+LARGE(E84:R84,5)+LARGE(E84:R84,6)+LARGE(E84:R84,7)+S84</f>
        <v>40</v>
      </c>
      <c r="U84" s="256"/>
      <c r="V84" s="164">
        <f t="shared" si="8"/>
        <v>1</v>
      </c>
      <c r="W84" s="196">
        <f t="shared" si="9"/>
        <v>40</v>
      </c>
    </row>
    <row r="85" spans="1:23" s="82" customFormat="1" ht="12.75">
      <c r="A85"/>
      <c r="B85" s="212" t="s">
        <v>287</v>
      </c>
      <c r="C85" s="66" t="s">
        <v>116</v>
      </c>
      <c r="D85" s="79">
        <v>1960</v>
      </c>
      <c r="E85" s="218">
        <v>0</v>
      </c>
      <c r="F85" s="255">
        <v>40</v>
      </c>
      <c r="G85" s="220">
        <v>0</v>
      </c>
      <c r="H85" s="220">
        <v>0</v>
      </c>
      <c r="I85" s="220">
        <v>0</v>
      </c>
      <c r="J85" s="220">
        <v>0</v>
      </c>
      <c r="K85" s="220">
        <v>0</v>
      </c>
      <c r="L85" s="220">
        <v>0</v>
      </c>
      <c r="M85" s="220">
        <v>0</v>
      </c>
      <c r="N85" s="220">
        <v>0</v>
      </c>
      <c r="O85" s="220">
        <v>0</v>
      </c>
      <c r="P85" s="220">
        <v>0</v>
      </c>
      <c r="Q85" s="220">
        <v>0</v>
      </c>
      <c r="R85" s="220">
        <v>0</v>
      </c>
      <c r="S85" s="221">
        <v>0</v>
      </c>
      <c r="T85" s="186">
        <f>LARGE(E85:R85,1)+LARGE(E85:R85,2)+LARGE(E85:R85,3)+LARGE(E85:R85,4)+LARGE(E85:R85,5)+LARGE(E85:R85,6)+LARGE(E85:R85,7)+S85</f>
        <v>40</v>
      </c>
      <c r="U85" s="256"/>
      <c r="V85" s="164">
        <f t="shared" si="8"/>
        <v>1</v>
      </c>
      <c r="W85" s="196">
        <f t="shared" si="9"/>
        <v>40</v>
      </c>
    </row>
    <row r="86" spans="1:23" s="82" customFormat="1" ht="12.75">
      <c r="A86"/>
      <c r="B86" s="212" t="s">
        <v>287</v>
      </c>
      <c r="C86" s="66" t="s">
        <v>288</v>
      </c>
      <c r="D86" s="79">
        <v>1958</v>
      </c>
      <c r="E86" s="218">
        <v>0</v>
      </c>
      <c r="F86" s="220">
        <v>0</v>
      </c>
      <c r="G86" s="258">
        <v>40</v>
      </c>
      <c r="H86" s="220">
        <v>0</v>
      </c>
      <c r="I86" s="220">
        <v>0</v>
      </c>
      <c r="J86" s="220">
        <v>0</v>
      </c>
      <c r="K86" s="220">
        <v>0</v>
      </c>
      <c r="L86" s="220">
        <v>0</v>
      </c>
      <c r="M86" s="220">
        <v>0</v>
      </c>
      <c r="N86" s="220">
        <v>0</v>
      </c>
      <c r="O86" s="220">
        <v>0</v>
      </c>
      <c r="P86" s="220">
        <v>0</v>
      </c>
      <c r="Q86" s="220">
        <v>0</v>
      </c>
      <c r="R86" s="220">
        <v>0</v>
      </c>
      <c r="S86" s="221">
        <v>0</v>
      </c>
      <c r="T86" s="186">
        <f>LARGE(E86:R86,1)+LARGE(E86:R86,2)+LARGE(E86:R86,3)+LARGE(E86:R86,4)+LARGE(E86:R86,5)+LARGE(E86:R86,6)+LARGE(E86:R86,7)+S86</f>
        <v>40</v>
      </c>
      <c r="U86" s="256"/>
      <c r="V86" s="164">
        <f t="shared" si="8"/>
        <v>1</v>
      </c>
      <c r="W86" s="196">
        <f t="shared" si="9"/>
        <v>40</v>
      </c>
    </row>
    <row r="87" spans="1:23" s="82" customFormat="1" ht="12.75">
      <c r="A87"/>
      <c r="B87" s="212" t="s">
        <v>287</v>
      </c>
      <c r="C87" s="66" t="s">
        <v>63</v>
      </c>
      <c r="D87" s="79">
        <v>1958</v>
      </c>
      <c r="E87" s="241">
        <v>40</v>
      </c>
      <c r="F87" s="220">
        <v>0</v>
      </c>
      <c r="G87" s="220">
        <v>0</v>
      </c>
      <c r="H87" s="220">
        <v>0</v>
      </c>
      <c r="I87" s="220">
        <v>0</v>
      </c>
      <c r="J87" s="220">
        <v>0</v>
      </c>
      <c r="K87" s="220">
        <v>0</v>
      </c>
      <c r="L87" s="220">
        <v>0</v>
      </c>
      <c r="M87" s="220">
        <v>0</v>
      </c>
      <c r="N87" s="220">
        <v>0</v>
      </c>
      <c r="O87" s="220">
        <v>0</v>
      </c>
      <c r="P87" s="220">
        <v>0</v>
      </c>
      <c r="Q87" s="220">
        <v>0</v>
      </c>
      <c r="R87" s="220">
        <v>0</v>
      </c>
      <c r="S87" s="221">
        <v>0</v>
      </c>
      <c r="T87" s="186">
        <f>LARGE(E87:R87,1)+LARGE(E87:R87,2)+LARGE(E87:R87,3)+LARGE(E87:R87,4)+LARGE(E87:R87,5)+LARGE(E87:R87,6)+LARGE(E87:R87,7)+S87</f>
        <v>40</v>
      </c>
      <c r="U87" s="256"/>
      <c r="V87" s="164">
        <f t="shared" si="8"/>
        <v>1</v>
      </c>
      <c r="W87" s="196">
        <f t="shared" si="9"/>
        <v>40</v>
      </c>
    </row>
    <row r="88" spans="1:23" s="82" customFormat="1" ht="12.75">
      <c r="A88"/>
      <c r="B88" s="212" t="s">
        <v>289</v>
      </c>
      <c r="C88" s="100" t="s">
        <v>101</v>
      </c>
      <c r="D88" s="121">
        <v>1959</v>
      </c>
      <c r="E88" s="218">
        <v>0</v>
      </c>
      <c r="F88" s="220">
        <v>0</v>
      </c>
      <c r="G88" s="220">
        <v>0</v>
      </c>
      <c r="H88" s="220">
        <v>33</v>
      </c>
      <c r="I88" s="220">
        <v>0</v>
      </c>
      <c r="J88" s="220">
        <v>0</v>
      </c>
      <c r="K88" s="220">
        <v>0</v>
      </c>
      <c r="L88" s="220">
        <v>0</v>
      </c>
      <c r="M88" s="220">
        <v>0</v>
      </c>
      <c r="N88" s="220">
        <v>0</v>
      </c>
      <c r="O88" s="220">
        <v>0</v>
      </c>
      <c r="P88" s="220">
        <v>0</v>
      </c>
      <c r="Q88" s="220">
        <v>0</v>
      </c>
      <c r="R88" s="220">
        <v>0</v>
      </c>
      <c r="S88" s="221">
        <v>0</v>
      </c>
      <c r="T88" s="186">
        <f>LARGE(E88:R88,1)+LARGE(E88:R88,2)+LARGE(E88:R88,3)+LARGE(E88:R88,4)+LARGE(E88:R88,5)+LARGE(E88:R88,6)+LARGE(E88:R88,7)+S88</f>
        <v>33</v>
      </c>
      <c r="U88" s="256"/>
      <c r="V88" s="164">
        <f>COUNTIF(E88:S88,"&gt;0")</f>
        <v>1</v>
      </c>
      <c r="W88" s="196">
        <f>T88/V88</f>
        <v>33</v>
      </c>
    </row>
    <row r="89" spans="1:23" s="82" customFormat="1" ht="12.75">
      <c r="A89"/>
      <c r="B89" s="212" t="s">
        <v>289</v>
      </c>
      <c r="C89" s="100" t="s">
        <v>290</v>
      </c>
      <c r="D89" s="121">
        <v>1960</v>
      </c>
      <c r="E89" s="218">
        <v>0</v>
      </c>
      <c r="F89" s="220">
        <v>0</v>
      </c>
      <c r="G89" s="220">
        <v>0</v>
      </c>
      <c r="H89" s="220">
        <v>33</v>
      </c>
      <c r="I89" s="220">
        <v>0</v>
      </c>
      <c r="J89" s="220">
        <v>0</v>
      </c>
      <c r="K89" s="220">
        <v>0</v>
      </c>
      <c r="L89" s="220">
        <v>0</v>
      </c>
      <c r="M89" s="220">
        <v>0</v>
      </c>
      <c r="N89" s="220">
        <v>0</v>
      </c>
      <c r="O89" s="220">
        <v>0</v>
      </c>
      <c r="P89" s="220">
        <v>0</v>
      </c>
      <c r="Q89" s="220">
        <v>0</v>
      </c>
      <c r="R89" s="220">
        <v>0</v>
      </c>
      <c r="S89" s="221">
        <v>0</v>
      </c>
      <c r="T89" s="186">
        <f>LARGE(E89:R89,1)+LARGE(E89:R89,2)+LARGE(E89:R89,3)+LARGE(E89:R89,4)+LARGE(E89:R89,5)+LARGE(E89:R89,6)+LARGE(E89:R89,7)+S89</f>
        <v>33</v>
      </c>
      <c r="U89" s="256"/>
      <c r="V89" s="164">
        <f>COUNTIF(E89:S89,"&gt;0")</f>
        <v>1</v>
      </c>
      <c r="W89" s="196">
        <f>T89/V89</f>
        <v>33</v>
      </c>
    </row>
    <row r="90" spans="1:23" s="82" customFormat="1" ht="13.5" thickBot="1">
      <c r="A90"/>
      <c r="B90" s="235" t="s">
        <v>291</v>
      </c>
      <c r="C90" s="65" t="s">
        <v>87</v>
      </c>
      <c r="D90" s="75">
        <v>1960</v>
      </c>
      <c r="E90" s="223">
        <v>0</v>
      </c>
      <c r="F90" s="225">
        <v>0</v>
      </c>
      <c r="G90" s="260">
        <v>30</v>
      </c>
      <c r="H90" s="225">
        <v>0</v>
      </c>
      <c r="I90" s="225">
        <v>0</v>
      </c>
      <c r="J90" s="225">
        <v>0</v>
      </c>
      <c r="K90" s="225">
        <v>0</v>
      </c>
      <c r="L90" s="225">
        <v>0</v>
      </c>
      <c r="M90" s="225">
        <v>0</v>
      </c>
      <c r="N90" s="225">
        <v>0</v>
      </c>
      <c r="O90" s="225">
        <v>0</v>
      </c>
      <c r="P90" s="225">
        <v>0</v>
      </c>
      <c r="Q90" s="225">
        <v>0</v>
      </c>
      <c r="R90" s="225">
        <v>0</v>
      </c>
      <c r="S90" s="226">
        <v>0</v>
      </c>
      <c r="T90" s="198">
        <f>LARGE(E90:R90,1)+LARGE(E90:R90,2)+LARGE(E90:R90,3)+LARGE(E90:R90,4)+LARGE(E90:R90,5)+LARGE(E90:R90,6)+LARGE(E90:R90,7)+S90</f>
        <v>30</v>
      </c>
      <c r="U90" s="256"/>
      <c r="V90" s="166">
        <f>COUNTIF(E90:S90,"&gt;0")</f>
        <v>1</v>
      </c>
      <c r="W90" s="199">
        <f>T90/V90</f>
        <v>30</v>
      </c>
    </row>
    <row r="91" spans="5:18" ht="13.5" thickBot="1"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</row>
    <row r="92" spans="2:23" ht="13.5" thickBot="1">
      <c r="B92" s="206" t="s">
        <v>0</v>
      </c>
      <c r="C92" s="70" t="s">
        <v>5</v>
      </c>
      <c r="D92" s="68" t="s">
        <v>23</v>
      </c>
      <c r="E92" s="103">
        <v>1</v>
      </c>
      <c r="F92" s="5">
        <v>2</v>
      </c>
      <c r="G92" s="5">
        <v>3</v>
      </c>
      <c r="H92" s="5">
        <v>4</v>
      </c>
      <c r="I92" s="5">
        <v>5</v>
      </c>
      <c r="J92" s="5">
        <v>6</v>
      </c>
      <c r="K92" s="5">
        <v>7</v>
      </c>
      <c r="L92" s="37">
        <v>8</v>
      </c>
      <c r="M92" s="5">
        <v>9</v>
      </c>
      <c r="N92" s="5">
        <v>10</v>
      </c>
      <c r="O92" s="5">
        <v>11</v>
      </c>
      <c r="P92" s="5">
        <v>12</v>
      </c>
      <c r="Q92" s="5">
        <v>13</v>
      </c>
      <c r="R92" s="5">
        <v>14</v>
      </c>
      <c r="S92" s="5">
        <v>15</v>
      </c>
      <c r="T92" s="41" t="s">
        <v>22</v>
      </c>
      <c r="V92" s="41" t="s">
        <v>160</v>
      </c>
      <c r="W92" s="162" t="s">
        <v>161</v>
      </c>
    </row>
    <row r="93" spans="2:23" ht="12.75">
      <c r="B93" s="207" t="s">
        <v>125</v>
      </c>
      <c r="C93" s="104" t="s">
        <v>292</v>
      </c>
      <c r="D93" s="74">
        <v>1953</v>
      </c>
      <c r="E93" s="261">
        <v>60</v>
      </c>
      <c r="F93" s="247">
        <v>80</v>
      </c>
      <c r="G93" s="247">
        <v>0</v>
      </c>
      <c r="H93" s="247">
        <v>44</v>
      </c>
      <c r="I93" s="247">
        <v>60</v>
      </c>
      <c r="J93" s="247">
        <v>100</v>
      </c>
      <c r="K93" s="247">
        <v>110</v>
      </c>
      <c r="L93" s="247">
        <v>100</v>
      </c>
      <c r="M93" s="247">
        <v>100</v>
      </c>
      <c r="N93" s="247">
        <v>80</v>
      </c>
      <c r="O93" s="247">
        <v>110</v>
      </c>
      <c r="P93" s="247">
        <v>100</v>
      </c>
      <c r="Q93" s="247">
        <v>0</v>
      </c>
      <c r="R93" s="247">
        <v>0</v>
      </c>
      <c r="S93" s="248">
        <v>0</v>
      </c>
      <c r="T93" s="184">
        <f aca="true" t="shared" si="10" ref="T93:T109">LARGE(E93:R93,1)+LARGE(E93:R93,2)+LARGE(E93:R93,3)+LARGE(E93:R93,4)+LARGE(E93:R93,5)+LARGE(E93:R93,6)+LARGE(E93:R93,7)+S93</f>
        <v>700</v>
      </c>
      <c r="V93" s="163">
        <f>COUNTIF(E93:S93,"&gt;0")</f>
        <v>11</v>
      </c>
      <c r="W93" s="180">
        <f aca="true" t="shared" si="11" ref="W93:W109">T93/V93</f>
        <v>63.63636363636363</v>
      </c>
    </row>
    <row r="94" spans="2:23" ht="12.75">
      <c r="B94" s="217" t="s">
        <v>124</v>
      </c>
      <c r="C94" s="104" t="s">
        <v>46</v>
      </c>
      <c r="D94" s="79">
        <v>1953</v>
      </c>
      <c r="E94" s="251">
        <v>100</v>
      </c>
      <c r="F94" s="220">
        <v>100</v>
      </c>
      <c r="G94" s="220">
        <v>0</v>
      </c>
      <c r="H94" s="220">
        <v>88</v>
      </c>
      <c r="I94" s="220">
        <v>80</v>
      </c>
      <c r="J94" s="220">
        <v>80</v>
      </c>
      <c r="K94" s="220">
        <v>88</v>
      </c>
      <c r="L94" s="220">
        <v>80</v>
      </c>
      <c r="M94" s="220">
        <v>0</v>
      </c>
      <c r="N94" s="220">
        <v>0</v>
      </c>
      <c r="O94" s="220">
        <v>0</v>
      </c>
      <c r="P94" s="220">
        <v>0</v>
      </c>
      <c r="Q94" s="220">
        <v>0</v>
      </c>
      <c r="R94" s="220">
        <v>0</v>
      </c>
      <c r="S94" s="221">
        <v>0</v>
      </c>
      <c r="T94" s="186">
        <f t="shared" si="10"/>
        <v>616</v>
      </c>
      <c r="V94" s="164">
        <f>COUNTIF(E94:S94,"&gt;0")</f>
        <v>7</v>
      </c>
      <c r="W94" s="182">
        <f t="shared" si="11"/>
        <v>88</v>
      </c>
    </row>
    <row r="95" spans="2:23" ht="12.75">
      <c r="B95" s="217" t="s">
        <v>250</v>
      </c>
      <c r="C95" s="105" t="s">
        <v>9</v>
      </c>
      <c r="D95" s="79">
        <v>1951</v>
      </c>
      <c r="E95" s="251">
        <v>80</v>
      </c>
      <c r="F95" s="220">
        <v>40</v>
      </c>
      <c r="G95" s="220">
        <v>0</v>
      </c>
      <c r="H95" s="220">
        <v>44</v>
      </c>
      <c r="I95" s="220">
        <v>0</v>
      </c>
      <c r="J95" s="220">
        <v>60</v>
      </c>
      <c r="K95" s="220">
        <v>66</v>
      </c>
      <c r="L95" s="220">
        <v>60</v>
      </c>
      <c r="M95" s="220">
        <v>0</v>
      </c>
      <c r="N95" s="220">
        <v>60</v>
      </c>
      <c r="O95" s="220">
        <v>66</v>
      </c>
      <c r="P95" s="220">
        <v>0</v>
      </c>
      <c r="Q95" s="220">
        <v>0</v>
      </c>
      <c r="R95" s="220">
        <v>0</v>
      </c>
      <c r="S95" s="221">
        <v>0</v>
      </c>
      <c r="T95" s="186">
        <f t="shared" si="10"/>
        <v>436</v>
      </c>
      <c r="V95" s="164">
        <f aca="true" t="shared" si="12" ref="V95:V109">COUNTIF(E95:S95,"&gt;0")</f>
        <v>8</v>
      </c>
      <c r="W95" s="196">
        <f t="shared" si="11"/>
        <v>54.5</v>
      </c>
    </row>
    <row r="96" spans="2:23" ht="12.75">
      <c r="B96" s="217" t="s">
        <v>265</v>
      </c>
      <c r="C96" s="105" t="s">
        <v>10</v>
      </c>
      <c r="D96" s="79">
        <v>1951</v>
      </c>
      <c r="E96" s="251">
        <v>40</v>
      </c>
      <c r="F96" s="242">
        <v>60</v>
      </c>
      <c r="G96" s="242">
        <v>100</v>
      </c>
      <c r="H96" s="242">
        <v>44</v>
      </c>
      <c r="I96" s="242">
        <v>40</v>
      </c>
      <c r="J96" s="242">
        <v>40</v>
      </c>
      <c r="K96" s="242">
        <v>66</v>
      </c>
      <c r="L96" s="242">
        <v>40</v>
      </c>
      <c r="M96" s="242">
        <v>60</v>
      </c>
      <c r="N96" s="242">
        <v>0</v>
      </c>
      <c r="O96" s="242">
        <v>44</v>
      </c>
      <c r="P96" s="242">
        <v>0</v>
      </c>
      <c r="Q96" s="242">
        <v>0</v>
      </c>
      <c r="R96" s="242">
        <v>0</v>
      </c>
      <c r="S96" s="243">
        <v>0</v>
      </c>
      <c r="T96" s="186">
        <f t="shared" si="10"/>
        <v>414</v>
      </c>
      <c r="V96" s="164">
        <f>COUNTIF(E96:S96,"&gt;0")</f>
        <v>10</v>
      </c>
      <c r="W96" s="196">
        <f t="shared" si="11"/>
        <v>41.4</v>
      </c>
    </row>
    <row r="97" spans="2:23" ht="12.75">
      <c r="B97" s="217" t="s">
        <v>266</v>
      </c>
      <c r="C97" s="105" t="s">
        <v>33</v>
      </c>
      <c r="D97" s="79">
        <v>1951</v>
      </c>
      <c r="E97" s="218">
        <v>0</v>
      </c>
      <c r="F97" s="220">
        <v>0</v>
      </c>
      <c r="G97" s="220">
        <v>0</v>
      </c>
      <c r="H97" s="220">
        <v>66</v>
      </c>
      <c r="I97" s="220">
        <v>0</v>
      </c>
      <c r="J97" s="220">
        <v>60</v>
      </c>
      <c r="K97" s="220">
        <v>0</v>
      </c>
      <c r="L97" s="220">
        <v>0</v>
      </c>
      <c r="M97" s="220">
        <v>80</v>
      </c>
      <c r="N97" s="220">
        <v>60</v>
      </c>
      <c r="O97" s="220">
        <v>0</v>
      </c>
      <c r="P97" s="220">
        <v>0</v>
      </c>
      <c r="Q97" s="220">
        <v>0</v>
      </c>
      <c r="R97" s="220">
        <v>0</v>
      </c>
      <c r="S97" s="221">
        <v>0</v>
      </c>
      <c r="T97" s="186">
        <f t="shared" si="10"/>
        <v>266</v>
      </c>
      <c r="V97" s="164">
        <f>COUNTIF(E97:S97,"&gt;0")</f>
        <v>4</v>
      </c>
      <c r="W97" s="196">
        <f t="shared" si="11"/>
        <v>66.5</v>
      </c>
    </row>
    <row r="98" spans="2:23" ht="12.75">
      <c r="B98" s="217" t="s">
        <v>267</v>
      </c>
      <c r="C98" s="105" t="s">
        <v>27</v>
      </c>
      <c r="D98" s="79">
        <v>1951</v>
      </c>
      <c r="E98" s="218">
        <v>0</v>
      </c>
      <c r="F98" s="220">
        <v>60</v>
      </c>
      <c r="G98" s="220">
        <v>0</v>
      </c>
      <c r="H98" s="220">
        <v>88</v>
      </c>
      <c r="I98" s="220">
        <v>80</v>
      </c>
      <c r="J98" s="220">
        <v>0</v>
      </c>
      <c r="K98" s="220">
        <v>0</v>
      </c>
      <c r="L98" s="220">
        <v>0</v>
      </c>
      <c r="M98" s="220">
        <v>0</v>
      </c>
      <c r="N98" s="220">
        <v>0</v>
      </c>
      <c r="O98" s="220">
        <v>0</v>
      </c>
      <c r="P98" s="220">
        <v>0</v>
      </c>
      <c r="Q98" s="220">
        <v>0</v>
      </c>
      <c r="R98" s="220">
        <v>0</v>
      </c>
      <c r="S98" s="221">
        <v>0</v>
      </c>
      <c r="T98" s="186">
        <f t="shared" si="10"/>
        <v>228</v>
      </c>
      <c r="V98" s="164">
        <f>COUNTIF(E98:S98,"&gt;0")</f>
        <v>3</v>
      </c>
      <c r="W98" s="196">
        <f t="shared" si="11"/>
        <v>76</v>
      </c>
    </row>
    <row r="99" spans="2:23" ht="12.75">
      <c r="B99" s="217" t="s">
        <v>268</v>
      </c>
      <c r="C99" s="105" t="s">
        <v>74</v>
      </c>
      <c r="D99" s="79">
        <v>1953</v>
      </c>
      <c r="E99" s="251">
        <v>40</v>
      </c>
      <c r="F99" s="242">
        <v>0</v>
      </c>
      <c r="G99" s="242">
        <v>0</v>
      </c>
      <c r="H99" s="242">
        <v>0</v>
      </c>
      <c r="I99" s="242">
        <v>60</v>
      </c>
      <c r="J99" s="242">
        <v>40</v>
      </c>
      <c r="K99" s="242">
        <v>0</v>
      </c>
      <c r="L99" s="242">
        <v>0</v>
      </c>
      <c r="M99" s="242">
        <v>0</v>
      </c>
      <c r="N99" s="242">
        <v>0</v>
      </c>
      <c r="O99" s="242">
        <v>66</v>
      </c>
      <c r="P99" s="242">
        <v>0</v>
      </c>
      <c r="Q99" s="242">
        <v>0</v>
      </c>
      <c r="R99" s="242">
        <v>0</v>
      </c>
      <c r="S99" s="243">
        <v>0</v>
      </c>
      <c r="T99" s="186">
        <f t="shared" si="10"/>
        <v>206</v>
      </c>
      <c r="V99" s="164">
        <f>COUNTIF(E99:S99,"&gt;0")</f>
        <v>4</v>
      </c>
      <c r="W99" s="196">
        <f t="shared" si="11"/>
        <v>51.5</v>
      </c>
    </row>
    <row r="100" spans="2:23" ht="12.75">
      <c r="B100" s="217" t="s">
        <v>269</v>
      </c>
      <c r="C100" s="105" t="s">
        <v>61</v>
      </c>
      <c r="D100" s="79">
        <v>1953</v>
      </c>
      <c r="E100" s="218">
        <v>0</v>
      </c>
      <c r="F100" s="220">
        <v>0</v>
      </c>
      <c r="G100" s="220">
        <v>0</v>
      </c>
      <c r="H100" s="220">
        <v>66</v>
      </c>
      <c r="I100" s="220">
        <v>0</v>
      </c>
      <c r="J100" s="220">
        <v>0</v>
      </c>
      <c r="K100" s="220">
        <v>0</v>
      </c>
      <c r="L100" s="220">
        <v>0</v>
      </c>
      <c r="M100" s="220">
        <v>0</v>
      </c>
      <c r="N100" s="220">
        <v>0</v>
      </c>
      <c r="O100" s="220">
        <v>88</v>
      </c>
      <c r="P100" s="220">
        <v>0</v>
      </c>
      <c r="Q100" s="220">
        <v>0</v>
      </c>
      <c r="R100" s="220">
        <v>0</v>
      </c>
      <c r="S100" s="221">
        <v>0</v>
      </c>
      <c r="T100" s="186">
        <f t="shared" si="10"/>
        <v>154</v>
      </c>
      <c r="V100" s="164">
        <f t="shared" si="12"/>
        <v>2</v>
      </c>
      <c r="W100" s="196">
        <f t="shared" si="11"/>
        <v>77</v>
      </c>
    </row>
    <row r="101" spans="2:23" ht="12.75">
      <c r="B101" s="217" t="s">
        <v>282</v>
      </c>
      <c r="C101" s="122" t="s">
        <v>73</v>
      </c>
      <c r="D101" s="121">
        <v>1955</v>
      </c>
      <c r="E101" s="218">
        <v>0</v>
      </c>
      <c r="F101" s="220">
        <v>0</v>
      </c>
      <c r="G101" s="220">
        <v>0</v>
      </c>
      <c r="H101" s="220">
        <v>0</v>
      </c>
      <c r="I101" s="220">
        <v>0</v>
      </c>
      <c r="J101" s="220">
        <v>0</v>
      </c>
      <c r="K101" s="220">
        <v>44</v>
      </c>
      <c r="L101" s="220">
        <v>60</v>
      </c>
      <c r="M101" s="220">
        <v>0</v>
      </c>
      <c r="N101" s="220">
        <v>0</v>
      </c>
      <c r="O101" s="220">
        <v>33</v>
      </c>
      <c r="P101" s="220">
        <v>0</v>
      </c>
      <c r="Q101" s="220">
        <v>0</v>
      </c>
      <c r="R101" s="220">
        <v>0</v>
      </c>
      <c r="S101" s="221">
        <v>0</v>
      </c>
      <c r="T101" s="186">
        <f t="shared" si="10"/>
        <v>137</v>
      </c>
      <c r="V101" s="164">
        <f t="shared" si="12"/>
        <v>3</v>
      </c>
      <c r="W101" s="196">
        <f t="shared" si="11"/>
        <v>45.666666666666664</v>
      </c>
    </row>
    <row r="102" spans="2:23" ht="12.75">
      <c r="B102" s="217" t="s">
        <v>283</v>
      </c>
      <c r="C102" s="122" t="s">
        <v>91</v>
      </c>
      <c r="D102" s="121">
        <v>1952</v>
      </c>
      <c r="E102" s="218">
        <v>0</v>
      </c>
      <c r="F102" s="220">
        <v>0</v>
      </c>
      <c r="G102" s="220">
        <v>0</v>
      </c>
      <c r="H102" s="220">
        <v>0</v>
      </c>
      <c r="I102" s="220">
        <v>0</v>
      </c>
      <c r="J102" s="220">
        <v>0</v>
      </c>
      <c r="K102" s="220">
        <v>0</v>
      </c>
      <c r="L102" s="220">
        <v>0</v>
      </c>
      <c r="M102" s="220">
        <v>0</v>
      </c>
      <c r="N102" s="220">
        <v>0</v>
      </c>
      <c r="O102" s="220">
        <v>40</v>
      </c>
      <c r="P102" s="220">
        <v>80</v>
      </c>
      <c r="Q102" s="220">
        <v>0</v>
      </c>
      <c r="R102" s="220">
        <v>0</v>
      </c>
      <c r="S102" s="221">
        <v>0</v>
      </c>
      <c r="T102" s="186">
        <f>LARGE(E102:R102,1)+LARGE(E102:R102,2)+LARGE(E102:R102,3)+LARGE(E102:R102,4)+LARGE(E102:R102,5)+LARGE(E102:R102,6)+LARGE(E102:R102,7)+S102</f>
        <v>120</v>
      </c>
      <c r="V102" s="164">
        <f t="shared" si="12"/>
        <v>2</v>
      </c>
      <c r="W102" s="196">
        <f>T102/V102</f>
        <v>60</v>
      </c>
    </row>
    <row r="103" spans="2:23" ht="12.75">
      <c r="B103" s="217" t="s">
        <v>346</v>
      </c>
      <c r="C103" s="122" t="s">
        <v>294</v>
      </c>
      <c r="D103" s="121">
        <v>1954</v>
      </c>
      <c r="E103" s="251">
        <v>60</v>
      </c>
      <c r="F103" s="220">
        <v>0</v>
      </c>
      <c r="G103" s="220">
        <v>0</v>
      </c>
      <c r="H103" s="220">
        <v>0</v>
      </c>
      <c r="I103" s="220">
        <v>0</v>
      </c>
      <c r="J103" s="220">
        <v>40</v>
      </c>
      <c r="K103" s="220">
        <v>0</v>
      </c>
      <c r="L103" s="220">
        <v>0</v>
      </c>
      <c r="M103" s="220">
        <v>0</v>
      </c>
      <c r="N103" s="220">
        <v>0</v>
      </c>
      <c r="O103" s="220">
        <v>0</v>
      </c>
      <c r="P103" s="220">
        <v>0</v>
      </c>
      <c r="Q103" s="220">
        <v>0</v>
      </c>
      <c r="R103" s="220">
        <v>0</v>
      </c>
      <c r="S103" s="221">
        <v>0</v>
      </c>
      <c r="T103" s="186">
        <f t="shared" si="10"/>
        <v>100</v>
      </c>
      <c r="V103" s="164">
        <f t="shared" si="12"/>
        <v>2</v>
      </c>
      <c r="W103" s="196">
        <f>T103/V103</f>
        <v>50</v>
      </c>
    </row>
    <row r="104" spans="2:23" ht="12.75">
      <c r="B104" s="217" t="s">
        <v>346</v>
      </c>
      <c r="C104" s="122" t="s">
        <v>141</v>
      </c>
      <c r="D104" s="121">
        <v>1946</v>
      </c>
      <c r="E104" s="218">
        <v>0</v>
      </c>
      <c r="F104" s="220">
        <v>0</v>
      </c>
      <c r="G104" s="220">
        <v>0</v>
      </c>
      <c r="H104" s="220">
        <v>0</v>
      </c>
      <c r="I104" s="220">
        <v>0</v>
      </c>
      <c r="J104" s="220">
        <v>0</v>
      </c>
      <c r="K104" s="220">
        <v>0</v>
      </c>
      <c r="L104" s="220">
        <v>0</v>
      </c>
      <c r="M104" s="220">
        <v>0</v>
      </c>
      <c r="N104" s="220">
        <v>100</v>
      </c>
      <c r="O104" s="220">
        <v>0</v>
      </c>
      <c r="P104" s="220">
        <v>0</v>
      </c>
      <c r="Q104" s="220">
        <v>0</v>
      </c>
      <c r="R104" s="220">
        <v>0</v>
      </c>
      <c r="S104" s="221">
        <v>0</v>
      </c>
      <c r="T104" s="186">
        <f t="shared" si="10"/>
        <v>100</v>
      </c>
      <c r="V104" s="164">
        <f t="shared" si="12"/>
        <v>1</v>
      </c>
      <c r="W104" s="196">
        <f t="shared" si="11"/>
        <v>100</v>
      </c>
    </row>
    <row r="105" spans="2:23" ht="12.75">
      <c r="B105" s="262" t="s">
        <v>275</v>
      </c>
      <c r="C105" s="122" t="s">
        <v>192</v>
      </c>
      <c r="D105" s="121">
        <v>1944</v>
      </c>
      <c r="E105" s="218">
        <v>0</v>
      </c>
      <c r="F105" s="220">
        <v>0</v>
      </c>
      <c r="G105" s="220">
        <v>0</v>
      </c>
      <c r="H105" s="220">
        <v>0</v>
      </c>
      <c r="I105" s="220">
        <v>0</v>
      </c>
      <c r="J105" s="220">
        <v>0</v>
      </c>
      <c r="K105" s="220">
        <v>0</v>
      </c>
      <c r="L105" s="220">
        <v>0</v>
      </c>
      <c r="M105" s="220">
        <v>60</v>
      </c>
      <c r="N105" s="220">
        <v>0</v>
      </c>
      <c r="O105" s="220">
        <v>33</v>
      </c>
      <c r="P105" s="220">
        <v>0</v>
      </c>
      <c r="Q105" s="220">
        <v>0</v>
      </c>
      <c r="R105" s="220">
        <v>0</v>
      </c>
      <c r="S105" s="221">
        <v>0</v>
      </c>
      <c r="T105" s="186">
        <f t="shared" si="10"/>
        <v>93</v>
      </c>
      <c r="V105" s="164">
        <f t="shared" si="12"/>
        <v>2</v>
      </c>
      <c r="W105" s="196">
        <f t="shared" si="11"/>
        <v>46.5</v>
      </c>
    </row>
    <row r="106" spans="2:23" ht="12.75">
      <c r="B106" s="262" t="s">
        <v>336</v>
      </c>
      <c r="C106" s="122" t="s">
        <v>68</v>
      </c>
      <c r="D106" s="121">
        <v>1947</v>
      </c>
      <c r="E106" s="218">
        <v>0</v>
      </c>
      <c r="F106" s="220">
        <v>0</v>
      </c>
      <c r="G106" s="220">
        <v>0</v>
      </c>
      <c r="H106" s="220">
        <v>0</v>
      </c>
      <c r="I106" s="220">
        <v>0</v>
      </c>
      <c r="J106" s="220">
        <v>0</v>
      </c>
      <c r="K106" s="220">
        <v>0</v>
      </c>
      <c r="L106" s="220">
        <v>0</v>
      </c>
      <c r="M106" s="220">
        <v>0</v>
      </c>
      <c r="N106" s="220">
        <v>0</v>
      </c>
      <c r="O106" s="220">
        <v>44</v>
      </c>
      <c r="P106" s="220">
        <v>0</v>
      </c>
      <c r="Q106" s="220">
        <v>0</v>
      </c>
      <c r="R106" s="220">
        <v>0</v>
      </c>
      <c r="S106" s="221">
        <v>0</v>
      </c>
      <c r="T106" s="186">
        <f t="shared" si="10"/>
        <v>44</v>
      </c>
      <c r="V106" s="164">
        <f>COUNTIF(E106:S106,"&gt;0")</f>
        <v>1</v>
      </c>
      <c r="W106" s="196">
        <f>T106/V106</f>
        <v>44</v>
      </c>
    </row>
    <row r="107" spans="2:23" ht="12.75">
      <c r="B107" s="262" t="s">
        <v>336</v>
      </c>
      <c r="C107" s="122" t="s">
        <v>296</v>
      </c>
      <c r="D107" s="121">
        <v>1951</v>
      </c>
      <c r="E107" s="218">
        <v>0</v>
      </c>
      <c r="F107" s="220">
        <v>0</v>
      </c>
      <c r="G107" s="220">
        <v>0</v>
      </c>
      <c r="H107" s="220">
        <v>44</v>
      </c>
      <c r="I107" s="220">
        <v>0</v>
      </c>
      <c r="J107" s="220">
        <v>0</v>
      </c>
      <c r="K107" s="220">
        <v>0</v>
      </c>
      <c r="L107" s="220">
        <v>0</v>
      </c>
      <c r="M107" s="220">
        <v>0</v>
      </c>
      <c r="N107" s="220">
        <v>0</v>
      </c>
      <c r="O107" s="220">
        <v>0</v>
      </c>
      <c r="P107" s="220">
        <v>0</v>
      </c>
      <c r="Q107" s="220">
        <v>0</v>
      </c>
      <c r="R107" s="220">
        <v>0</v>
      </c>
      <c r="S107" s="221">
        <v>0</v>
      </c>
      <c r="T107" s="186">
        <f t="shared" si="10"/>
        <v>44</v>
      </c>
      <c r="V107" s="164">
        <f t="shared" si="12"/>
        <v>1</v>
      </c>
      <c r="W107" s="196">
        <f t="shared" si="11"/>
        <v>44</v>
      </c>
    </row>
    <row r="108" spans="2:23" ht="12.75">
      <c r="B108" s="262" t="s">
        <v>336</v>
      </c>
      <c r="C108" s="122" t="s">
        <v>297</v>
      </c>
      <c r="D108" s="121">
        <v>1953</v>
      </c>
      <c r="E108" s="218">
        <v>0</v>
      </c>
      <c r="F108" s="220">
        <v>0</v>
      </c>
      <c r="G108" s="220">
        <v>0</v>
      </c>
      <c r="H108" s="220">
        <v>0</v>
      </c>
      <c r="I108" s="220">
        <v>0</v>
      </c>
      <c r="J108" s="220">
        <v>0</v>
      </c>
      <c r="K108" s="220">
        <v>44</v>
      </c>
      <c r="L108" s="220">
        <v>0</v>
      </c>
      <c r="M108" s="220">
        <v>0</v>
      </c>
      <c r="N108" s="220">
        <v>0</v>
      </c>
      <c r="O108" s="220">
        <v>0</v>
      </c>
      <c r="P108" s="220">
        <v>0</v>
      </c>
      <c r="Q108" s="220">
        <v>0</v>
      </c>
      <c r="R108" s="220">
        <v>0</v>
      </c>
      <c r="S108" s="221">
        <v>0</v>
      </c>
      <c r="T108" s="186">
        <f t="shared" si="10"/>
        <v>44</v>
      </c>
      <c r="V108" s="164">
        <f t="shared" si="12"/>
        <v>1</v>
      </c>
      <c r="W108" s="196">
        <f t="shared" si="11"/>
        <v>44</v>
      </c>
    </row>
    <row r="109" spans="2:23" ht="13.5" thickBot="1">
      <c r="B109" s="222" t="s">
        <v>307</v>
      </c>
      <c r="C109" s="106" t="s">
        <v>78</v>
      </c>
      <c r="D109" s="75">
        <v>1943</v>
      </c>
      <c r="E109" s="244">
        <v>0</v>
      </c>
      <c r="F109" s="245">
        <v>0</v>
      </c>
      <c r="G109" s="245">
        <v>0</v>
      </c>
      <c r="H109" s="245">
        <v>0</v>
      </c>
      <c r="I109" s="245">
        <v>0</v>
      </c>
      <c r="J109" s="245">
        <v>0</v>
      </c>
      <c r="K109" s="245">
        <v>0</v>
      </c>
      <c r="L109" s="245">
        <v>0</v>
      </c>
      <c r="M109" s="245">
        <v>40</v>
      </c>
      <c r="N109" s="245">
        <v>0</v>
      </c>
      <c r="O109" s="245">
        <v>0</v>
      </c>
      <c r="P109" s="245">
        <v>0</v>
      </c>
      <c r="Q109" s="245">
        <v>0</v>
      </c>
      <c r="R109" s="245">
        <v>0</v>
      </c>
      <c r="S109" s="246">
        <v>0</v>
      </c>
      <c r="T109" s="198">
        <f t="shared" si="10"/>
        <v>40</v>
      </c>
      <c r="V109" s="166">
        <f t="shared" si="12"/>
        <v>1</v>
      </c>
      <c r="W109" s="199">
        <f t="shared" si="11"/>
        <v>40</v>
      </c>
    </row>
    <row r="110" spans="5:18" ht="12.75" customHeight="1" thickBot="1"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</row>
    <row r="111" spans="2:23" ht="12.75" customHeight="1" thickBot="1">
      <c r="B111" s="206" t="s">
        <v>0</v>
      </c>
      <c r="C111" s="70" t="s">
        <v>15</v>
      </c>
      <c r="D111" s="69" t="s">
        <v>23</v>
      </c>
      <c r="E111" s="4">
        <v>1</v>
      </c>
      <c r="F111" s="5">
        <v>2</v>
      </c>
      <c r="G111" s="5">
        <v>3</v>
      </c>
      <c r="H111" s="5">
        <v>4</v>
      </c>
      <c r="I111" s="5">
        <v>5</v>
      </c>
      <c r="J111" s="5">
        <v>6</v>
      </c>
      <c r="K111" s="5">
        <v>7</v>
      </c>
      <c r="L111" s="37">
        <v>8</v>
      </c>
      <c r="M111" s="5">
        <v>9</v>
      </c>
      <c r="N111" s="5">
        <v>10</v>
      </c>
      <c r="O111" s="5">
        <v>11</v>
      </c>
      <c r="P111" s="5">
        <v>12</v>
      </c>
      <c r="Q111" s="5">
        <v>13</v>
      </c>
      <c r="R111" s="5">
        <v>14</v>
      </c>
      <c r="S111" s="5">
        <v>15</v>
      </c>
      <c r="T111" s="41" t="s">
        <v>22</v>
      </c>
      <c r="V111" s="41" t="s">
        <v>160</v>
      </c>
      <c r="W111" s="162" t="s">
        <v>161</v>
      </c>
    </row>
    <row r="112" spans="2:23" ht="12.75">
      <c r="B112" s="207" t="s">
        <v>125</v>
      </c>
      <c r="C112" s="67" t="s">
        <v>299</v>
      </c>
      <c r="D112" s="79">
        <v>1949</v>
      </c>
      <c r="E112" s="263">
        <v>0</v>
      </c>
      <c r="F112" s="247">
        <v>0</v>
      </c>
      <c r="G112" s="247">
        <v>0</v>
      </c>
      <c r="H112" s="210">
        <v>0</v>
      </c>
      <c r="I112" s="210">
        <v>80</v>
      </c>
      <c r="J112" s="210">
        <v>40</v>
      </c>
      <c r="K112" s="210">
        <v>110</v>
      </c>
      <c r="L112" s="210">
        <v>80</v>
      </c>
      <c r="M112" s="210">
        <v>100</v>
      </c>
      <c r="N112" s="210">
        <v>0</v>
      </c>
      <c r="O112" s="210">
        <v>66</v>
      </c>
      <c r="P112" s="210">
        <v>0</v>
      </c>
      <c r="Q112" s="210">
        <v>0</v>
      </c>
      <c r="R112" s="210">
        <v>0</v>
      </c>
      <c r="S112" s="211">
        <v>0</v>
      </c>
      <c r="T112" s="184">
        <f aca="true" t="shared" si="13" ref="T112:T130">LARGE(E112:R112,1)+LARGE(E112:R112,2)+LARGE(E112:R112,3)+LARGE(E112:R112,4)+LARGE(E112:R112,5)+LARGE(E112:R112,6)+LARGE(E112:R112,7)+S112</f>
        <v>476</v>
      </c>
      <c r="V112" s="163">
        <f aca="true" t="shared" si="14" ref="V112:V130">COUNTIF(E112:S112,"&gt;0")</f>
        <v>6</v>
      </c>
      <c r="W112" s="180">
        <f aca="true" t="shared" si="15" ref="W112:W130">T112/V112</f>
        <v>79.33333333333333</v>
      </c>
    </row>
    <row r="113" spans="2:23" ht="12.75">
      <c r="B113" s="217" t="s">
        <v>124</v>
      </c>
      <c r="C113" s="67" t="s">
        <v>300</v>
      </c>
      <c r="D113" s="79">
        <v>1949</v>
      </c>
      <c r="E113" s="264">
        <v>0</v>
      </c>
      <c r="F113" s="220">
        <v>0</v>
      </c>
      <c r="G113" s="220">
        <v>0</v>
      </c>
      <c r="H113" s="242">
        <v>0</v>
      </c>
      <c r="I113" s="242">
        <v>100</v>
      </c>
      <c r="J113" s="242">
        <v>80</v>
      </c>
      <c r="K113" s="242">
        <v>88</v>
      </c>
      <c r="L113" s="242">
        <v>60</v>
      </c>
      <c r="M113" s="242">
        <v>80</v>
      </c>
      <c r="N113" s="242">
        <v>0</v>
      </c>
      <c r="O113" s="242">
        <v>66</v>
      </c>
      <c r="P113" s="242">
        <v>0</v>
      </c>
      <c r="Q113" s="242">
        <v>0</v>
      </c>
      <c r="R113" s="242">
        <v>0</v>
      </c>
      <c r="S113" s="243">
        <v>0</v>
      </c>
      <c r="T113" s="186">
        <f t="shared" si="13"/>
        <v>474</v>
      </c>
      <c r="V113" s="164">
        <f t="shared" si="14"/>
        <v>6</v>
      </c>
      <c r="W113" s="182">
        <f t="shared" si="15"/>
        <v>79</v>
      </c>
    </row>
    <row r="114" spans="2:23" ht="12.75">
      <c r="B114" s="217" t="s">
        <v>250</v>
      </c>
      <c r="C114" s="67" t="s">
        <v>68</v>
      </c>
      <c r="D114" s="79">
        <v>1947</v>
      </c>
      <c r="E114" s="265">
        <v>60</v>
      </c>
      <c r="F114" s="242">
        <v>0</v>
      </c>
      <c r="G114" s="242">
        <v>60</v>
      </c>
      <c r="H114" s="242">
        <v>66</v>
      </c>
      <c r="I114" s="242">
        <v>60</v>
      </c>
      <c r="J114" s="242">
        <v>60</v>
      </c>
      <c r="K114" s="242">
        <v>66</v>
      </c>
      <c r="L114" s="242">
        <v>0</v>
      </c>
      <c r="M114" s="242">
        <v>60</v>
      </c>
      <c r="N114" s="242">
        <v>0</v>
      </c>
      <c r="O114" s="242">
        <v>0</v>
      </c>
      <c r="P114" s="242">
        <v>0</v>
      </c>
      <c r="Q114" s="242">
        <v>0</v>
      </c>
      <c r="R114" s="242">
        <v>0</v>
      </c>
      <c r="S114" s="243">
        <v>0</v>
      </c>
      <c r="T114" s="186">
        <f t="shared" si="13"/>
        <v>432</v>
      </c>
      <c r="V114" s="164">
        <f t="shared" si="14"/>
        <v>7</v>
      </c>
      <c r="W114" s="196">
        <f t="shared" si="15"/>
        <v>61.714285714285715</v>
      </c>
    </row>
    <row r="115" spans="2:23" ht="12.75">
      <c r="B115" s="217" t="s">
        <v>265</v>
      </c>
      <c r="C115" s="266" t="s">
        <v>77</v>
      </c>
      <c r="D115" s="79">
        <v>1947</v>
      </c>
      <c r="E115" s="241">
        <v>80</v>
      </c>
      <c r="F115" s="220">
        <v>100</v>
      </c>
      <c r="G115" s="220">
        <v>0</v>
      </c>
      <c r="H115" s="220">
        <v>88</v>
      </c>
      <c r="I115" s="220">
        <v>0</v>
      </c>
      <c r="J115" s="220">
        <v>0</v>
      </c>
      <c r="K115" s="220">
        <v>44</v>
      </c>
      <c r="L115" s="220">
        <v>40</v>
      </c>
      <c r="M115" s="220">
        <v>60</v>
      </c>
      <c r="N115" s="220">
        <v>0</v>
      </c>
      <c r="O115" s="220">
        <v>0</v>
      </c>
      <c r="P115" s="220">
        <v>0</v>
      </c>
      <c r="Q115" s="220">
        <v>0</v>
      </c>
      <c r="R115" s="220">
        <v>0</v>
      </c>
      <c r="S115" s="221">
        <v>0</v>
      </c>
      <c r="T115" s="186">
        <f t="shared" si="13"/>
        <v>412</v>
      </c>
      <c r="V115" s="164">
        <f t="shared" si="14"/>
        <v>6</v>
      </c>
      <c r="W115" s="196">
        <f t="shared" si="15"/>
        <v>68.66666666666667</v>
      </c>
    </row>
    <row r="116" spans="2:23" ht="12.75">
      <c r="B116" s="217" t="s">
        <v>266</v>
      </c>
      <c r="C116" s="63" t="s">
        <v>26</v>
      </c>
      <c r="D116" s="79">
        <v>1950</v>
      </c>
      <c r="E116" s="218">
        <v>0</v>
      </c>
      <c r="F116" s="220">
        <v>0</v>
      </c>
      <c r="G116" s="220">
        <v>0</v>
      </c>
      <c r="H116" s="220">
        <v>66</v>
      </c>
      <c r="I116" s="220">
        <v>0</v>
      </c>
      <c r="J116" s="220">
        <v>60</v>
      </c>
      <c r="K116" s="220">
        <v>44</v>
      </c>
      <c r="L116" s="220">
        <v>40</v>
      </c>
      <c r="M116" s="220">
        <v>40</v>
      </c>
      <c r="N116" s="220">
        <v>80</v>
      </c>
      <c r="O116" s="220">
        <v>44</v>
      </c>
      <c r="P116" s="220">
        <v>0</v>
      </c>
      <c r="Q116" s="220">
        <v>0</v>
      </c>
      <c r="R116" s="220">
        <v>0</v>
      </c>
      <c r="S116" s="221">
        <v>0</v>
      </c>
      <c r="T116" s="186">
        <f t="shared" si="13"/>
        <v>374</v>
      </c>
      <c r="V116" s="164">
        <f t="shared" si="14"/>
        <v>7</v>
      </c>
      <c r="W116" s="196">
        <f t="shared" si="15"/>
        <v>53.42857142857143</v>
      </c>
    </row>
    <row r="117" spans="2:23" ht="12.75">
      <c r="B117" s="217" t="s">
        <v>267</v>
      </c>
      <c r="C117" s="123" t="s">
        <v>301</v>
      </c>
      <c r="D117" s="121">
        <v>1944</v>
      </c>
      <c r="E117" s="218">
        <v>0</v>
      </c>
      <c r="F117" s="267">
        <v>60</v>
      </c>
      <c r="G117" s="267">
        <v>0</v>
      </c>
      <c r="H117" s="267">
        <v>44</v>
      </c>
      <c r="I117" s="220">
        <v>40</v>
      </c>
      <c r="J117" s="220">
        <v>30</v>
      </c>
      <c r="K117" s="220">
        <v>44</v>
      </c>
      <c r="L117" s="220">
        <v>40</v>
      </c>
      <c r="M117" s="220">
        <v>0</v>
      </c>
      <c r="N117" s="220">
        <v>0</v>
      </c>
      <c r="O117" s="220">
        <v>0</v>
      </c>
      <c r="P117" s="220">
        <v>100</v>
      </c>
      <c r="Q117" s="220">
        <v>0</v>
      </c>
      <c r="R117" s="220">
        <v>0</v>
      </c>
      <c r="S117" s="221">
        <v>0</v>
      </c>
      <c r="T117" s="186">
        <f t="shared" si="13"/>
        <v>358</v>
      </c>
      <c r="V117" s="164">
        <f t="shared" si="14"/>
        <v>7</v>
      </c>
      <c r="W117" s="196">
        <f t="shared" si="15"/>
        <v>51.142857142857146</v>
      </c>
    </row>
    <row r="118" spans="2:23" ht="12.75">
      <c r="B118" s="217" t="s">
        <v>268</v>
      </c>
      <c r="C118" s="123" t="s">
        <v>65</v>
      </c>
      <c r="D118" s="121">
        <v>1949</v>
      </c>
      <c r="E118" s="241">
        <v>100</v>
      </c>
      <c r="F118" s="267">
        <v>0</v>
      </c>
      <c r="G118" s="267">
        <v>0</v>
      </c>
      <c r="H118" s="267">
        <v>0</v>
      </c>
      <c r="I118" s="220">
        <v>0</v>
      </c>
      <c r="J118" s="220">
        <v>100</v>
      </c>
      <c r="K118" s="220">
        <v>0</v>
      </c>
      <c r="L118" s="220">
        <v>0</v>
      </c>
      <c r="M118" s="220">
        <v>0</v>
      </c>
      <c r="N118" s="220">
        <v>100</v>
      </c>
      <c r="O118" s="220">
        <v>0</v>
      </c>
      <c r="P118" s="220">
        <v>0</v>
      </c>
      <c r="Q118" s="220">
        <v>0</v>
      </c>
      <c r="R118" s="220">
        <v>0</v>
      </c>
      <c r="S118" s="221">
        <v>0</v>
      </c>
      <c r="T118" s="186">
        <f t="shared" si="13"/>
        <v>300</v>
      </c>
      <c r="V118" s="164">
        <f t="shared" si="14"/>
        <v>3</v>
      </c>
      <c r="W118" s="196">
        <f t="shared" si="15"/>
        <v>100</v>
      </c>
    </row>
    <row r="119" spans="2:23" ht="12.75">
      <c r="B119" s="217" t="s">
        <v>269</v>
      </c>
      <c r="C119" s="123" t="s">
        <v>93</v>
      </c>
      <c r="D119" s="121">
        <v>1946</v>
      </c>
      <c r="E119" s="218">
        <v>0</v>
      </c>
      <c r="F119" s="267">
        <v>0</v>
      </c>
      <c r="G119" s="267">
        <v>0</v>
      </c>
      <c r="H119" s="267">
        <v>44</v>
      </c>
      <c r="I119" s="220">
        <v>60</v>
      </c>
      <c r="J119" s="220">
        <v>0</v>
      </c>
      <c r="K119" s="220">
        <v>0</v>
      </c>
      <c r="L119" s="220">
        <v>40</v>
      </c>
      <c r="M119" s="220">
        <v>0</v>
      </c>
      <c r="N119" s="220">
        <v>0</v>
      </c>
      <c r="O119" s="220">
        <v>44</v>
      </c>
      <c r="P119" s="220">
        <v>80</v>
      </c>
      <c r="Q119" s="220">
        <v>0</v>
      </c>
      <c r="R119" s="220">
        <v>0</v>
      </c>
      <c r="S119" s="221">
        <v>0</v>
      </c>
      <c r="T119" s="186">
        <f t="shared" si="13"/>
        <v>268</v>
      </c>
      <c r="V119" s="164">
        <f t="shared" si="14"/>
        <v>5</v>
      </c>
      <c r="W119" s="196">
        <f t="shared" si="15"/>
        <v>53.6</v>
      </c>
    </row>
    <row r="120" spans="2:23" ht="12.75">
      <c r="B120" s="217" t="s">
        <v>282</v>
      </c>
      <c r="C120" s="123" t="s">
        <v>76</v>
      </c>
      <c r="D120" s="121">
        <v>1946</v>
      </c>
      <c r="E120" s="265">
        <v>60</v>
      </c>
      <c r="F120" s="268">
        <v>80</v>
      </c>
      <c r="G120" s="268">
        <v>0</v>
      </c>
      <c r="H120" s="268">
        <v>0</v>
      </c>
      <c r="I120" s="242">
        <v>0</v>
      </c>
      <c r="J120" s="242">
        <v>40</v>
      </c>
      <c r="K120" s="242">
        <v>0</v>
      </c>
      <c r="L120" s="242">
        <v>0</v>
      </c>
      <c r="M120" s="242">
        <v>40</v>
      </c>
      <c r="N120" s="242">
        <v>0</v>
      </c>
      <c r="O120" s="242">
        <v>44</v>
      </c>
      <c r="P120" s="242">
        <v>0</v>
      </c>
      <c r="Q120" s="242">
        <v>0</v>
      </c>
      <c r="R120" s="242">
        <v>0</v>
      </c>
      <c r="S120" s="243">
        <v>0</v>
      </c>
      <c r="T120" s="186">
        <f t="shared" si="13"/>
        <v>264</v>
      </c>
      <c r="V120" s="164">
        <f>COUNTIF(E120:S120,"&gt;0")</f>
        <v>5</v>
      </c>
      <c r="W120" s="196">
        <f t="shared" si="15"/>
        <v>52.8</v>
      </c>
    </row>
    <row r="121" spans="2:23" ht="12.75">
      <c r="B121" s="217" t="s">
        <v>293</v>
      </c>
      <c r="C121" s="122" t="s">
        <v>141</v>
      </c>
      <c r="D121" s="121">
        <v>1946</v>
      </c>
      <c r="E121" s="218">
        <v>0</v>
      </c>
      <c r="F121" s="220">
        <v>0</v>
      </c>
      <c r="G121" s="220">
        <v>0</v>
      </c>
      <c r="H121" s="220">
        <v>0</v>
      </c>
      <c r="I121" s="220">
        <v>0</v>
      </c>
      <c r="J121" s="220">
        <v>0</v>
      </c>
      <c r="K121" s="220">
        <v>0</v>
      </c>
      <c r="L121" s="220">
        <v>0</v>
      </c>
      <c r="M121" s="220">
        <v>0</v>
      </c>
      <c r="N121" s="220">
        <v>0</v>
      </c>
      <c r="O121" s="220">
        <v>110</v>
      </c>
      <c r="P121" s="220">
        <v>0</v>
      </c>
      <c r="Q121" s="220">
        <v>0</v>
      </c>
      <c r="R121" s="220">
        <v>0</v>
      </c>
      <c r="S121" s="221">
        <v>0</v>
      </c>
      <c r="T121" s="186">
        <f t="shared" si="13"/>
        <v>110</v>
      </c>
      <c r="V121" s="164">
        <f>COUNTIF(E121:S121,"&gt;0")</f>
        <v>1</v>
      </c>
      <c r="W121" s="196">
        <f>T121/V121</f>
        <v>110</v>
      </c>
    </row>
    <row r="122" spans="2:23" ht="12.75">
      <c r="B122" s="217" t="s">
        <v>293</v>
      </c>
      <c r="C122" s="123" t="s">
        <v>75</v>
      </c>
      <c r="D122" s="121">
        <v>1946</v>
      </c>
      <c r="E122" s="218">
        <v>0</v>
      </c>
      <c r="F122" s="267">
        <v>0</v>
      </c>
      <c r="G122" s="267">
        <v>0</v>
      </c>
      <c r="H122" s="267">
        <v>110</v>
      </c>
      <c r="I122" s="220">
        <v>0</v>
      </c>
      <c r="J122" s="220">
        <v>0</v>
      </c>
      <c r="K122" s="220">
        <v>0</v>
      </c>
      <c r="L122" s="220">
        <v>0</v>
      </c>
      <c r="M122" s="220">
        <v>0</v>
      </c>
      <c r="N122" s="220">
        <v>0</v>
      </c>
      <c r="O122" s="220">
        <v>0</v>
      </c>
      <c r="P122" s="220">
        <v>0</v>
      </c>
      <c r="Q122" s="220">
        <v>0</v>
      </c>
      <c r="R122" s="220">
        <v>0</v>
      </c>
      <c r="S122" s="221">
        <v>0</v>
      </c>
      <c r="T122" s="186">
        <f t="shared" si="13"/>
        <v>110</v>
      </c>
      <c r="V122" s="164">
        <f>COUNTIF(E122:S122,"&gt;0")</f>
        <v>1</v>
      </c>
      <c r="W122" s="196">
        <f t="shared" si="15"/>
        <v>110</v>
      </c>
    </row>
    <row r="123" spans="2:23" ht="12.75">
      <c r="B123" s="217" t="s">
        <v>302</v>
      </c>
      <c r="C123" s="71" t="s">
        <v>303</v>
      </c>
      <c r="D123" s="79">
        <v>1948</v>
      </c>
      <c r="E123" s="218">
        <v>0</v>
      </c>
      <c r="F123" s="220">
        <v>0</v>
      </c>
      <c r="G123" s="220">
        <v>0</v>
      </c>
      <c r="H123" s="220">
        <v>0</v>
      </c>
      <c r="I123" s="220">
        <v>0</v>
      </c>
      <c r="J123" s="220">
        <v>0</v>
      </c>
      <c r="K123" s="220"/>
      <c r="L123" s="220">
        <v>100</v>
      </c>
      <c r="M123" s="220">
        <v>0</v>
      </c>
      <c r="N123" s="220">
        <v>0</v>
      </c>
      <c r="O123" s="220">
        <v>0</v>
      </c>
      <c r="P123" s="220">
        <v>0</v>
      </c>
      <c r="Q123" s="220">
        <v>0</v>
      </c>
      <c r="R123" s="220">
        <v>0</v>
      </c>
      <c r="S123" s="221">
        <v>0</v>
      </c>
      <c r="T123" s="186">
        <f t="shared" si="13"/>
        <v>100</v>
      </c>
      <c r="V123" s="164">
        <f>COUNTIF(E123:S123,"&gt;0")</f>
        <v>1</v>
      </c>
      <c r="W123" s="196">
        <f t="shared" si="15"/>
        <v>100</v>
      </c>
    </row>
    <row r="124" spans="2:23" ht="12.75">
      <c r="B124" s="217" t="s">
        <v>302</v>
      </c>
      <c r="C124" s="123" t="s">
        <v>67</v>
      </c>
      <c r="D124" s="121">
        <v>1946</v>
      </c>
      <c r="E124" s="265">
        <v>40</v>
      </c>
      <c r="F124" s="267">
        <v>0</v>
      </c>
      <c r="G124" s="268">
        <v>60</v>
      </c>
      <c r="H124" s="267">
        <v>0</v>
      </c>
      <c r="I124" s="220">
        <v>0</v>
      </c>
      <c r="J124" s="220">
        <v>0</v>
      </c>
      <c r="K124" s="220">
        <v>0</v>
      </c>
      <c r="L124" s="220">
        <v>0</v>
      </c>
      <c r="M124" s="220">
        <v>0</v>
      </c>
      <c r="N124" s="220">
        <v>0</v>
      </c>
      <c r="O124" s="220">
        <v>0</v>
      </c>
      <c r="P124" s="220">
        <v>0</v>
      </c>
      <c r="Q124" s="220">
        <v>0</v>
      </c>
      <c r="R124" s="220">
        <v>0</v>
      </c>
      <c r="S124" s="221">
        <v>0</v>
      </c>
      <c r="T124" s="186">
        <f t="shared" si="13"/>
        <v>100</v>
      </c>
      <c r="V124" s="164">
        <f t="shared" si="14"/>
        <v>2</v>
      </c>
      <c r="W124" s="196">
        <f t="shared" si="15"/>
        <v>50</v>
      </c>
    </row>
    <row r="125" spans="2:23" ht="12.75">
      <c r="B125" s="217" t="s">
        <v>302</v>
      </c>
      <c r="C125" s="123" t="s">
        <v>304</v>
      </c>
      <c r="D125" s="121">
        <v>1946</v>
      </c>
      <c r="E125" s="218">
        <v>0</v>
      </c>
      <c r="F125" s="267">
        <v>0</v>
      </c>
      <c r="G125" s="268">
        <v>100</v>
      </c>
      <c r="H125" s="267">
        <v>0</v>
      </c>
      <c r="I125" s="220">
        <v>0</v>
      </c>
      <c r="J125" s="220">
        <v>0</v>
      </c>
      <c r="K125" s="220">
        <v>0</v>
      </c>
      <c r="L125" s="220">
        <v>0</v>
      </c>
      <c r="M125" s="220">
        <v>0</v>
      </c>
      <c r="N125" s="220">
        <v>0</v>
      </c>
      <c r="O125" s="220">
        <v>0</v>
      </c>
      <c r="P125" s="220">
        <v>0</v>
      </c>
      <c r="Q125" s="220">
        <v>0</v>
      </c>
      <c r="R125" s="220">
        <v>0</v>
      </c>
      <c r="S125" s="221">
        <v>0</v>
      </c>
      <c r="T125" s="186">
        <f t="shared" si="13"/>
        <v>100</v>
      </c>
      <c r="V125" s="164">
        <f>COUNTIF(E125:S125,"&gt;0")</f>
        <v>1</v>
      </c>
      <c r="W125" s="196">
        <f>T125/V125</f>
        <v>100</v>
      </c>
    </row>
    <row r="126" spans="2:23" ht="12.75">
      <c r="B126" s="262" t="s">
        <v>305</v>
      </c>
      <c r="C126" s="123" t="s">
        <v>193</v>
      </c>
      <c r="D126" s="121" t="s">
        <v>306</v>
      </c>
      <c r="E126" s="218">
        <v>0</v>
      </c>
      <c r="F126" s="267">
        <v>0</v>
      </c>
      <c r="G126" s="267">
        <v>0</v>
      </c>
      <c r="H126" s="267">
        <v>0</v>
      </c>
      <c r="I126" s="267">
        <v>0</v>
      </c>
      <c r="J126" s="267">
        <v>0</v>
      </c>
      <c r="K126" s="267">
        <v>0</v>
      </c>
      <c r="L126" s="267">
        <v>0</v>
      </c>
      <c r="M126" s="267">
        <v>0</v>
      </c>
      <c r="N126" s="267">
        <v>0</v>
      </c>
      <c r="O126" s="220">
        <v>88</v>
      </c>
      <c r="P126" s="220">
        <v>0</v>
      </c>
      <c r="Q126" s="220">
        <v>0</v>
      </c>
      <c r="R126" s="220">
        <v>0</v>
      </c>
      <c r="S126" s="221">
        <v>0</v>
      </c>
      <c r="T126" s="186">
        <f t="shared" si="13"/>
        <v>88</v>
      </c>
      <c r="V126" s="164">
        <f>COUNTIF(E126:S126,"&gt;0")</f>
        <v>1</v>
      </c>
      <c r="W126" s="196">
        <f>T126/V126</f>
        <v>88</v>
      </c>
    </row>
    <row r="127" spans="2:23" ht="12.75">
      <c r="B127" s="262" t="s">
        <v>298</v>
      </c>
      <c r="C127" s="123" t="s">
        <v>119</v>
      </c>
      <c r="D127" s="121">
        <v>1948</v>
      </c>
      <c r="E127" s="218">
        <v>0</v>
      </c>
      <c r="F127" s="267">
        <v>0</v>
      </c>
      <c r="G127" s="267">
        <v>0</v>
      </c>
      <c r="H127" s="267">
        <v>0</v>
      </c>
      <c r="I127" s="220">
        <v>0</v>
      </c>
      <c r="J127" s="220">
        <v>0</v>
      </c>
      <c r="K127" s="220">
        <v>66</v>
      </c>
      <c r="L127" s="220">
        <v>0</v>
      </c>
      <c r="M127" s="220">
        <v>0</v>
      </c>
      <c r="N127" s="220">
        <v>0</v>
      </c>
      <c r="O127" s="220">
        <v>0</v>
      </c>
      <c r="P127" s="220">
        <v>0</v>
      </c>
      <c r="Q127" s="220">
        <v>0</v>
      </c>
      <c r="R127" s="220">
        <v>0</v>
      </c>
      <c r="S127" s="221">
        <v>0</v>
      </c>
      <c r="T127" s="186">
        <f t="shared" si="13"/>
        <v>66</v>
      </c>
      <c r="V127" s="164">
        <f>COUNTIF(E127:S127,"&gt;0")</f>
        <v>1</v>
      </c>
      <c r="W127" s="196">
        <f>T127/V127</f>
        <v>66</v>
      </c>
    </row>
    <row r="128" spans="2:23" ht="12.75">
      <c r="B128" s="262" t="s">
        <v>307</v>
      </c>
      <c r="C128" s="123" t="s">
        <v>66</v>
      </c>
      <c r="D128" s="121">
        <v>1947</v>
      </c>
      <c r="E128" s="218">
        <v>0</v>
      </c>
      <c r="F128" s="220">
        <v>0</v>
      </c>
      <c r="G128" s="220">
        <v>0</v>
      </c>
      <c r="H128" s="220">
        <v>0</v>
      </c>
      <c r="I128" s="220">
        <v>0</v>
      </c>
      <c r="J128" s="220">
        <v>0</v>
      </c>
      <c r="K128" s="220"/>
      <c r="L128" s="220">
        <v>60</v>
      </c>
      <c r="M128" s="220">
        <v>0</v>
      </c>
      <c r="N128" s="220">
        <v>0</v>
      </c>
      <c r="O128" s="220">
        <v>0</v>
      </c>
      <c r="P128" s="220">
        <v>0</v>
      </c>
      <c r="Q128" s="220">
        <v>0</v>
      </c>
      <c r="R128" s="220">
        <v>0</v>
      </c>
      <c r="S128" s="221">
        <v>0</v>
      </c>
      <c r="T128" s="186">
        <f t="shared" si="13"/>
        <v>60</v>
      </c>
      <c r="V128" s="164">
        <f>COUNTIF(E128:S128,"&gt;0")</f>
        <v>1</v>
      </c>
      <c r="W128" s="196">
        <f>T128/V128</f>
        <v>60</v>
      </c>
    </row>
    <row r="129" spans="2:23" ht="12.75">
      <c r="B129" s="262" t="s">
        <v>308</v>
      </c>
      <c r="C129" s="123" t="s">
        <v>309</v>
      </c>
      <c r="D129" s="121">
        <v>1950</v>
      </c>
      <c r="E129" s="218">
        <v>0</v>
      </c>
      <c r="F129" s="267">
        <v>0</v>
      </c>
      <c r="G129" s="267">
        <v>0</v>
      </c>
      <c r="H129" s="268">
        <v>0</v>
      </c>
      <c r="I129" s="242"/>
      <c r="J129" s="242">
        <v>40</v>
      </c>
      <c r="K129" s="242">
        <v>0</v>
      </c>
      <c r="L129" s="242">
        <v>0</v>
      </c>
      <c r="M129" s="242">
        <v>0</v>
      </c>
      <c r="N129" s="242">
        <v>0</v>
      </c>
      <c r="O129" s="242">
        <v>0</v>
      </c>
      <c r="P129" s="242">
        <v>0</v>
      </c>
      <c r="Q129" s="242">
        <v>0</v>
      </c>
      <c r="R129" s="242">
        <v>0</v>
      </c>
      <c r="S129" s="243">
        <v>0</v>
      </c>
      <c r="T129" s="186">
        <f t="shared" si="13"/>
        <v>40</v>
      </c>
      <c r="V129" s="164">
        <f>COUNTIF(E129:S129,"&gt;0")</f>
        <v>1</v>
      </c>
      <c r="W129" s="196">
        <f>T129/V129</f>
        <v>40</v>
      </c>
    </row>
    <row r="130" spans="2:23" ht="13.5" thickBot="1">
      <c r="B130" s="222" t="s">
        <v>308</v>
      </c>
      <c r="C130" s="62" t="s">
        <v>310</v>
      </c>
      <c r="D130" s="75">
        <v>1949</v>
      </c>
      <c r="E130" s="244">
        <v>0</v>
      </c>
      <c r="F130" s="245">
        <v>0</v>
      </c>
      <c r="G130" s="245">
        <v>0</v>
      </c>
      <c r="H130" s="225">
        <v>0</v>
      </c>
      <c r="I130" s="225"/>
      <c r="J130" s="225">
        <v>40</v>
      </c>
      <c r="K130" s="225">
        <v>0</v>
      </c>
      <c r="L130" s="225">
        <v>0</v>
      </c>
      <c r="M130" s="225">
        <v>0</v>
      </c>
      <c r="N130" s="225">
        <v>0</v>
      </c>
      <c r="O130" s="225">
        <v>0</v>
      </c>
      <c r="P130" s="225">
        <v>0</v>
      </c>
      <c r="Q130" s="225">
        <v>0</v>
      </c>
      <c r="R130" s="225">
        <v>0</v>
      </c>
      <c r="S130" s="226">
        <v>0</v>
      </c>
      <c r="T130" s="198">
        <f t="shared" si="13"/>
        <v>40</v>
      </c>
      <c r="V130" s="166">
        <f t="shared" si="14"/>
        <v>1</v>
      </c>
      <c r="W130" s="199">
        <f t="shared" si="15"/>
        <v>40</v>
      </c>
    </row>
    <row r="131" spans="5:18" ht="13.5" thickBot="1"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</row>
    <row r="132" spans="2:23" ht="13.5" thickBot="1">
      <c r="B132" s="206" t="s">
        <v>0</v>
      </c>
      <c r="C132" s="70" t="s">
        <v>4</v>
      </c>
      <c r="D132" s="69" t="s">
        <v>23</v>
      </c>
      <c r="E132" s="4">
        <v>1</v>
      </c>
      <c r="F132" s="5">
        <v>2</v>
      </c>
      <c r="G132" s="5">
        <v>3</v>
      </c>
      <c r="H132" s="5">
        <v>4</v>
      </c>
      <c r="I132" s="5">
        <v>5</v>
      </c>
      <c r="J132" s="5">
        <v>6</v>
      </c>
      <c r="K132" s="5">
        <v>7</v>
      </c>
      <c r="L132" s="37">
        <v>8</v>
      </c>
      <c r="M132" s="5">
        <v>9</v>
      </c>
      <c r="N132" s="5">
        <v>10</v>
      </c>
      <c r="O132" s="5">
        <v>11</v>
      </c>
      <c r="P132" s="5">
        <v>12</v>
      </c>
      <c r="Q132" s="5">
        <v>13</v>
      </c>
      <c r="R132" s="5">
        <v>14</v>
      </c>
      <c r="S132" s="5">
        <v>15</v>
      </c>
      <c r="T132" s="41" t="s">
        <v>22</v>
      </c>
      <c r="V132" s="41" t="s">
        <v>160</v>
      </c>
      <c r="W132" s="162" t="s">
        <v>161</v>
      </c>
    </row>
    <row r="133" spans="2:23" ht="12.75">
      <c r="B133" s="207" t="s">
        <v>125</v>
      </c>
      <c r="C133" s="71" t="s">
        <v>311</v>
      </c>
      <c r="D133" s="79">
        <v>1942</v>
      </c>
      <c r="E133" s="253">
        <v>100</v>
      </c>
      <c r="F133" s="210">
        <v>0</v>
      </c>
      <c r="G133" s="210">
        <v>0</v>
      </c>
      <c r="H133" s="210">
        <v>110</v>
      </c>
      <c r="I133" s="210">
        <v>0</v>
      </c>
      <c r="J133" s="210">
        <v>0</v>
      </c>
      <c r="K133" s="210">
        <v>0</v>
      </c>
      <c r="L133" s="210">
        <v>0</v>
      </c>
      <c r="M133" s="210">
        <v>100</v>
      </c>
      <c r="N133" s="210">
        <v>100</v>
      </c>
      <c r="O133" s="210">
        <v>110</v>
      </c>
      <c r="P133" s="210">
        <v>100</v>
      </c>
      <c r="Q133" s="210">
        <v>0</v>
      </c>
      <c r="R133" s="210">
        <v>0</v>
      </c>
      <c r="S133" s="211">
        <v>0</v>
      </c>
      <c r="T133" s="184">
        <f>LARGE(E133:R133,1)+LARGE(E133:R133,2)+LARGE(E133:R133,3)+LARGE(E133:R133,4)+LARGE(E133:R133,5)+LARGE(E133:R133,6)+LARGE(E133:R133,7)+S133</f>
        <v>620</v>
      </c>
      <c r="V133" s="163">
        <f aca="true" t="shared" si="16" ref="V133:V152">COUNTIF(E133:S133,"&gt;0")</f>
        <v>6</v>
      </c>
      <c r="W133" s="180">
        <f aca="true" t="shared" si="17" ref="W133:W152">T133/V133</f>
        <v>103.33333333333333</v>
      </c>
    </row>
    <row r="134" spans="2:23" ht="12.75">
      <c r="B134" s="217" t="s">
        <v>124</v>
      </c>
      <c r="C134" s="269" t="s">
        <v>31</v>
      </c>
      <c r="D134" s="74">
        <v>1942</v>
      </c>
      <c r="E134" s="241">
        <v>60</v>
      </c>
      <c r="F134" s="220">
        <v>100</v>
      </c>
      <c r="G134" s="220">
        <v>0</v>
      </c>
      <c r="H134" s="220">
        <v>44</v>
      </c>
      <c r="I134" s="220">
        <v>100</v>
      </c>
      <c r="J134" s="220">
        <v>100</v>
      </c>
      <c r="K134" s="220">
        <v>88</v>
      </c>
      <c r="L134" s="220">
        <v>60</v>
      </c>
      <c r="M134" s="220">
        <v>80</v>
      </c>
      <c r="N134" s="220">
        <v>0</v>
      </c>
      <c r="O134" s="220">
        <v>88</v>
      </c>
      <c r="P134" s="220">
        <v>0</v>
      </c>
      <c r="Q134" s="220">
        <v>0</v>
      </c>
      <c r="R134" s="220">
        <v>0</v>
      </c>
      <c r="S134" s="221">
        <v>0</v>
      </c>
      <c r="T134" s="186">
        <f>LARGE(E134:R134,1)+LARGE(E134:R134,2)+LARGE(E134:R134,3)+LARGE(E134:R134,4)+LARGE(E134:R134,5)+LARGE(E134:R134,6)+LARGE(E134:R134,7)+S134</f>
        <v>616</v>
      </c>
      <c r="V134" s="164">
        <f t="shared" si="16"/>
        <v>9</v>
      </c>
      <c r="W134" s="182">
        <f t="shared" si="17"/>
        <v>68.44444444444444</v>
      </c>
    </row>
    <row r="135" spans="2:23" ht="12.75">
      <c r="B135" s="217" t="s">
        <v>250</v>
      </c>
      <c r="C135" s="270" t="s">
        <v>38</v>
      </c>
      <c r="D135" s="74">
        <v>1944</v>
      </c>
      <c r="E135" s="257">
        <v>80</v>
      </c>
      <c r="F135" s="220">
        <v>80</v>
      </c>
      <c r="G135" s="220">
        <v>0</v>
      </c>
      <c r="H135" s="220">
        <v>0</v>
      </c>
      <c r="I135" s="220">
        <v>0</v>
      </c>
      <c r="J135" s="220">
        <v>0</v>
      </c>
      <c r="K135" s="220">
        <v>66</v>
      </c>
      <c r="L135" s="220">
        <v>100</v>
      </c>
      <c r="M135" s="220">
        <v>60</v>
      </c>
      <c r="N135" s="220">
        <v>80</v>
      </c>
      <c r="O135" s="220">
        <v>0</v>
      </c>
      <c r="P135" s="220">
        <v>0</v>
      </c>
      <c r="Q135" s="220">
        <v>0</v>
      </c>
      <c r="R135" s="220">
        <v>0</v>
      </c>
      <c r="S135" s="221">
        <v>0</v>
      </c>
      <c r="T135" s="186">
        <f>LARGE(E135:R135,1)+LARGE(E135:R135,2)+LARGE(E135:R135,3)+LARGE(E135:R135,4)+LARGE(E135:R135,5)+LARGE(E135:R135,6)+LARGE(E135:R135,7)+S135</f>
        <v>466</v>
      </c>
      <c r="V135" s="164">
        <f t="shared" si="16"/>
        <v>6</v>
      </c>
      <c r="W135" s="196">
        <f t="shared" si="17"/>
        <v>77.66666666666667</v>
      </c>
    </row>
    <row r="136" spans="2:23" ht="12.75">
      <c r="B136" s="217" t="s">
        <v>265</v>
      </c>
      <c r="C136" s="271" t="s">
        <v>92</v>
      </c>
      <c r="D136" s="74">
        <v>1945</v>
      </c>
      <c r="E136" s="218">
        <v>0</v>
      </c>
      <c r="F136" s="220">
        <v>60</v>
      </c>
      <c r="G136" s="220">
        <v>0</v>
      </c>
      <c r="H136" s="220">
        <v>66</v>
      </c>
      <c r="I136" s="220">
        <v>40</v>
      </c>
      <c r="J136" s="220">
        <v>0</v>
      </c>
      <c r="K136" s="220">
        <v>0</v>
      </c>
      <c r="L136" s="220">
        <v>80</v>
      </c>
      <c r="M136" s="220">
        <v>0</v>
      </c>
      <c r="N136" s="220">
        <v>60</v>
      </c>
      <c r="O136" s="220">
        <v>66</v>
      </c>
      <c r="P136" s="220">
        <v>80</v>
      </c>
      <c r="Q136" s="220">
        <v>0</v>
      </c>
      <c r="R136" s="220">
        <v>0</v>
      </c>
      <c r="S136" s="221">
        <v>0</v>
      </c>
      <c r="T136" s="186">
        <f>LARGE(E136:R136,1)+LARGE(E136:R136,2)+LARGE(E136:R136,3)+LARGE(E136:R136,4)+LARGE(E136:R136,5)+LARGE(E136:R136,6)+LARGE(E136:R136,7)+S136</f>
        <v>452</v>
      </c>
      <c r="V136" s="164">
        <f t="shared" si="16"/>
        <v>7</v>
      </c>
      <c r="W136" s="196">
        <f t="shared" si="17"/>
        <v>64.57142857142857</v>
      </c>
    </row>
    <row r="137" spans="2:23" ht="12.75">
      <c r="B137" s="217" t="s">
        <v>266</v>
      </c>
      <c r="C137" s="271" t="s">
        <v>94</v>
      </c>
      <c r="D137" s="74">
        <v>1941</v>
      </c>
      <c r="E137" s="218">
        <v>0</v>
      </c>
      <c r="F137" s="220">
        <v>60</v>
      </c>
      <c r="G137" s="242">
        <v>80</v>
      </c>
      <c r="H137" s="220">
        <v>44</v>
      </c>
      <c r="I137" s="220">
        <v>60</v>
      </c>
      <c r="J137" s="220">
        <v>60</v>
      </c>
      <c r="K137" s="220">
        <v>44</v>
      </c>
      <c r="L137" s="220">
        <v>40</v>
      </c>
      <c r="M137" s="220">
        <v>40</v>
      </c>
      <c r="N137" s="220">
        <v>40</v>
      </c>
      <c r="O137" s="220">
        <v>33</v>
      </c>
      <c r="P137" s="220">
        <v>0</v>
      </c>
      <c r="Q137" s="220">
        <v>0</v>
      </c>
      <c r="R137" s="220">
        <v>0</v>
      </c>
      <c r="S137" s="221">
        <v>0</v>
      </c>
      <c r="T137" s="186">
        <f>LARGE(E137:R137,1)+LARGE(E137:R137,2)+LARGE(E137:R137,3)+LARGE(E137:R137,4)+LARGE(E137:R137,5)+LARGE(E137:R137,6)+LARGE(E137:R137,7)+S137</f>
        <v>388</v>
      </c>
      <c r="V137" s="164">
        <f t="shared" si="16"/>
        <v>10</v>
      </c>
      <c r="W137" s="196">
        <f t="shared" si="17"/>
        <v>38.8</v>
      </c>
    </row>
    <row r="138" spans="2:23" ht="12.75">
      <c r="B138" s="217" t="s">
        <v>267</v>
      </c>
      <c r="C138" s="71" t="s">
        <v>47</v>
      </c>
      <c r="D138" s="79">
        <v>1943</v>
      </c>
      <c r="E138" s="241">
        <v>40</v>
      </c>
      <c r="F138" s="220">
        <v>40</v>
      </c>
      <c r="G138" s="220">
        <v>0</v>
      </c>
      <c r="H138" s="220">
        <v>88</v>
      </c>
      <c r="I138" s="220">
        <v>80</v>
      </c>
      <c r="J138" s="220">
        <v>0</v>
      </c>
      <c r="K138" s="220">
        <v>0</v>
      </c>
      <c r="L138" s="220">
        <v>40</v>
      </c>
      <c r="M138" s="220">
        <v>0</v>
      </c>
      <c r="N138" s="220">
        <v>0</v>
      </c>
      <c r="O138" s="220">
        <v>66</v>
      </c>
      <c r="P138" s="220">
        <v>0</v>
      </c>
      <c r="Q138" s="220">
        <v>0</v>
      </c>
      <c r="R138" s="220">
        <v>0</v>
      </c>
      <c r="S138" s="221">
        <v>0</v>
      </c>
      <c r="T138" s="186">
        <f>LARGE(E138:R138,1)+LARGE(E138:R138,2)+LARGE(E138:R138,3)+LARGE(E138:R138,4)+LARGE(E138:R138,5)+LARGE(E138:R138,6)+LARGE(E138:R138,7)+S138</f>
        <v>354</v>
      </c>
      <c r="V138" s="165">
        <f t="shared" si="16"/>
        <v>6</v>
      </c>
      <c r="W138" s="196">
        <f t="shared" si="17"/>
        <v>59</v>
      </c>
    </row>
    <row r="139" spans="2:23" ht="12.75">
      <c r="B139" s="217" t="s">
        <v>268</v>
      </c>
      <c r="C139" s="71" t="s">
        <v>39</v>
      </c>
      <c r="D139" s="79">
        <v>1942</v>
      </c>
      <c r="E139" s="213">
        <v>40</v>
      </c>
      <c r="F139" s="220">
        <v>40</v>
      </c>
      <c r="G139" s="242">
        <v>60</v>
      </c>
      <c r="H139" s="220">
        <v>44</v>
      </c>
      <c r="I139" s="220">
        <v>40</v>
      </c>
      <c r="J139" s="220">
        <v>60</v>
      </c>
      <c r="K139" s="220">
        <v>44</v>
      </c>
      <c r="L139" s="220">
        <v>30</v>
      </c>
      <c r="M139" s="220">
        <v>40</v>
      </c>
      <c r="N139" s="220">
        <v>40</v>
      </c>
      <c r="O139" s="220">
        <v>44</v>
      </c>
      <c r="P139" s="220">
        <v>0</v>
      </c>
      <c r="Q139" s="220">
        <v>0</v>
      </c>
      <c r="R139" s="220">
        <v>0</v>
      </c>
      <c r="S139" s="221">
        <v>0</v>
      </c>
      <c r="T139" s="186">
        <f>LARGE(E139:R139,1)+LARGE(E139:R139,2)+LARGE(E139:R139,3)+LARGE(E139:R139,4)+LARGE(E139:R139,5)+LARGE(E139:R139,6)+LARGE(E139:R139,7)+S139</f>
        <v>332</v>
      </c>
      <c r="V139" s="164">
        <f t="shared" si="16"/>
        <v>11</v>
      </c>
      <c r="W139" s="196">
        <f t="shared" si="17"/>
        <v>30.181818181818183</v>
      </c>
    </row>
    <row r="140" spans="2:23" ht="12.75">
      <c r="B140" s="217" t="s">
        <v>269</v>
      </c>
      <c r="C140" s="71" t="s">
        <v>103</v>
      </c>
      <c r="D140" s="79">
        <v>1941</v>
      </c>
      <c r="E140" s="218">
        <v>0</v>
      </c>
      <c r="F140" s="220">
        <v>0</v>
      </c>
      <c r="G140" s="242">
        <v>100</v>
      </c>
      <c r="H140" s="220">
        <v>44</v>
      </c>
      <c r="I140" s="220">
        <v>40</v>
      </c>
      <c r="J140" s="220">
        <v>80</v>
      </c>
      <c r="K140" s="220">
        <v>0</v>
      </c>
      <c r="L140" s="220">
        <v>0</v>
      </c>
      <c r="M140" s="220">
        <v>0</v>
      </c>
      <c r="N140" s="220">
        <v>0</v>
      </c>
      <c r="O140" s="220">
        <v>0</v>
      </c>
      <c r="P140" s="220">
        <v>0</v>
      </c>
      <c r="Q140" s="220">
        <v>0</v>
      </c>
      <c r="R140" s="220">
        <v>0</v>
      </c>
      <c r="S140" s="221">
        <v>0</v>
      </c>
      <c r="T140" s="186">
        <f>LARGE(E140:R140,1)+LARGE(E140:R140,2)+LARGE(E140:R140,3)+LARGE(E140:R140,4)+LARGE(E140:R140,5)+LARGE(E140:R140,6)+LARGE(E140:R140,7)+S140</f>
        <v>264</v>
      </c>
      <c r="V140" s="164">
        <f t="shared" si="16"/>
        <v>4</v>
      </c>
      <c r="W140" s="196">
        <f t="shared" si="17"/>
        <v>66</v>
      </c>
    </row>
    <row r="141" spans="2:23" ht="12.75">
      <c r="B141" s="217" t="s">
        <v>282</v>
      </c>
      <c r="C141" s="71" t="s">
        <v>312</v>
      </c>
      <c r="D141" s="79">
        <v>1942</v>
      </c>
      <c r="E141" s="241">
        <v>30</v>
      </c>
      <c r="F141" s="242">
        <v>40</v>
      </c>
      <c r="G141" s="242">
        <v>0</v>
      </c>
      <c r="H141" s="242">
        <v>33</v>
      </c>
      <c r="I141" s="242">
        <v>30</v>
      </c>
      <c r="J141" s="242">
        <v>0</v>
      </c>
      <c r="K141" s="242">
        <v>0</v>
      </c>
      <c r="L141" s="242">
        <v>0</v>
      </c>
      <c r="M141" s="242">
        <v>0</v>
      </c>
      <c r="N141" s="242">
        <v>40</v>
      </c>
      <c r="O141" s="242">
        <v>44</v>
      </c>
      <c r="P141" s="242">
        <v>0</v>
      </c>
      <c r="Q141" s="242">
        <v>0</v>
      </c>
      <c r="R141" s="242">
        <v>0</v>
      </c>
      <c r="S141" s="243">
        <v>0</v>
      </c>
      <c r="T141" s="186">
        <f>LARGE(E141:R141,1)+LARGE(E141:R141,2)+LARGE(E141:R141,3)+LARGE(E141:R141,4)+LARGE(E141:R141,5)+LARGE(E141:R141,6)+LARGE(E141:R141,7)+S141</f>
        <v>217</v>
      </c>
      <c r="V141" s="164">
        <f t="shared" si="16"/>
        <v>6</v>
      </c>
      <c r="W141" s="196">
        <f t="shared" si="17"/>
        <v>36.166666666666664</v>
      </c>
    </row>
    <row r="142" spans="2:23" ht="12.75">
      <c r="B142" s="217" t="s">
        <v>283</v>
      </c>
      <c r="C142" s="71" t="s">
        <v>120</v>
      </c>
      <c r="D142" s="79">
        <v>1940</v>
      </c>
      <c r="E142" s="218">
        <v>0</v>
      </c>
      <c r="F142" s="220">
        <v>0</v>
      </c>
      <c r="G142" s="220">
        <v>0</v>
      </c>
      <c r="H142" s="220">
        <v>0</v>
      </c>
      <c r="I142" s="220">
        <v>0</v>
      </c>
      <c r="J142" s="220">
        <v>0</v>
      </c>
      <c r="K142" s="220"/>
      <c r="L142" s="220">
        <v>0</v>
      </c>
      <c r="M142" s="220">
        <v>60</v>
      </c>
      <c r="N142" s="220">
        <v>60</v>
      </c>
      <c r="O142" s="220">
        <v>44</v>
      </c>
      <c r="P142" s="220">
        <v>0</v>
      </c>
      <c r="Q142" s="220">
        <v>0</v>
      </c>
      <c r="R142" s="220">
        <v>0</v>
      </c>
      <c r="S142" s="221">
        <v>0</v>
      </c>
      <c r="T142" s="186">
        <f>LARGE(E142:R142,1)+LARGE(E142:R142,2)+LARGE(E142:R142,3)+LARGE(E142:R142,4)+LARGE(E142:R142,5)+LARGE(E142:R142,6)+LARGE(E142:R142,7)+S142</f>
        <v>164</v>
      </c>
      <c r="V142" s="164">
        <f t="shared" si="16"/>
        <v>3</v>
      </c>
      <c r="W142" s="196">
        <f t="shared" si="17"/>
        <v>54.666666666666664</v>
      </c>
    </row>
    <row r="143" spans="2:23" ht="12.75">
      <c r="B143" s="217" t="s">
        <v>284</v>
      </c>
      <c r="C143" s="71" t="s">
        <v>313</v>
      </c>
      <c r="D143" s="79">
        <v>1945</v>
      </c>
      <c r="E143" s="218">
        <v>0</v>
      </c>
      <c r="F143" s="220">
        <v>0</v>
      </c>
      <c r="G143" s="220">
        <v>0</v>
      </c>
      <c r="H143" s="220">
        <v>0</v>
      </c>
      <c r="I143" s="220">
        <v>0</v>
      </c>
      <c r="J143" s="220">
        <v>0</v>
      </c>
      <c r="K143" s="220">
        <v>44</v>
      </c>
      <c r="L143" s="220">
        <v>40</v>
      </c>
      <c r="M143" s="220">
        <v>0</v>
      </c>
      <c r="N143" s="220">
        <v>0</v>
      </c>
      <c r="O143" s="220">
        <v>44</v>
      </c>
      <c r="P143" s="220">
        <v>0</v>
      </c>
      <c r="Q143" s="220">
        <v>0</v>
      </c>
      <c r="R143" s="220">
        <v>0</v>
      </c>
      <c r="S143" s="221">
        <v>0</v>
      </c>
      <c r="T143" s="186">
        <f>LARGE(E143:R143,1)+LARGE(E143:R143,2)+LARGE(E143:R143,3)+LARGE(E143:R143,4)+LARGE(E143:R143,5)+LARGE(E143:R143,6)+LARGE(E143:R143,7)+S143</f>
        <v>128</v>
      </c>
      <c r="V143" s="164">
        <f t="shared" si="16"/>
        <v>3</v>
      </c>
      <c r="W143" s="196">
        <f t="shared" si="17"/>
        <v>42.666666666666664</v>
      </c>
    </row>
    <row r="144" spans="2:23" ht="12.75">
      <c r="B144" s="262" t="s">
        <v>273</v>
      </c>
      <c r="C144" s="124" t="s">
        <v>314</v>
      </c>
      <c r="D144" s="121">
        <v>1945</v>
      </c>
      <c r="E144" s="218">
        <v>0</v>
      </c>
      <c r="F144" s="220">
        <v>0</v>
      </c>
      <c r="G144" s="220">
        <v>0</v>
      </c>
      <c r="H144" s="220">
        <v>0</v>
      </c>
      <c r="I144" s="220">
        <v>0</v>
      </c>
      <c r="J144" s="220">
        <v>0</v>
      </c>
      <c r="K144" s="220">
        <v>110</v>
      </c>
      <c r="L144" s="220">
        <v>0</v>
      </c>
      <c r="M144" s="220">
        <v>0</v>
      </c>
      <c r="N144" s="220">
        <v>0</v>
      </c>
      <c r="O144" s="220">
        <v>0</v>
      </c>
      <c r="P144" s="220">
        <v>0</v>
      </c>
      <c r="Q144" s="220">
        <v>0</v>
      </c>
      <c r="R144" s="220">
        <v>0</v>
      </c>
      <c r="S144" s="221">
        <v>0</v>
      </c>
      <c r="T144" s="186">
        <f>LARGE(E144:R144,1)+LARGE(E144:R144,2)+LARGE(E144:R144,3)+LARGE(E144:R144,4)+LARGE(E144:R144,5)+LARGE(E144:R144,6)+LARGE(E144:R144,7)+S144</f>
        <v>110</v>
      </c>
      <c r="V144" s="164">
        <f t="shared" si="16"/>
        <v>1</v>
      </c>
      <c r="W144" s="196">
        <f t="shared" si="17"/>
        <v>110</v>
      </c>
    </row>
    <row r="145" spans="2:23" ht="12.75">
      <c r="B145" s="262" t="s">
        <v>315</v>
      </c>
      <c r="C145" s="124" t="s">
        <v>130</v>
      </c>
      <c r="D145" s="121">
        <v>1941</v>
      </c>
      <c r="E145" s="218">
        <v>0</v>
      </c>
      <c r="F145" s="220">
        <v>0</v>
      </c>
      <c r="G145" s="220">
        <v>0</v>
      </c>
      <c r="H145" s="220">
        <v>66</v>
      </c>
      <c r="I145" s="220">
        <v>0</v>
      </c>
      <c r="J145" s="220">
        <v>0</v>
      </c>
      <c r="K145" s="220">
        <v>0</v>
      </c>
      <c r="L145" s="220">
        <v>0</v>
      </c>
      <c r="M145" s="220">
        <v>0</v>
      </c>
      <c r="N145" s="220">
        <v>0</v>
      </c>
      <c r="O145" s="220">
        <v>33</v>
      </c>
      <c r="P145" s="220">
        <v>0</v>
      </c>
      <c r="Q145" s="220">
        <v>0</v>
      </c>
      <c r="R145" s="220">
        <v>0</v>
      </c>
      <c r="S145" s="221">
        <v>0</v>
      </c>
      <c r="T145" s="186">
        <f>LARGE(E145:R145,1)+LARGE(E145:R145,2)+LARGE(E145:R145,3)+LARGE(E145:R145,4)+LARGE(E145:R145,5)+LARGE(E145:R145,6)+LARGE(E145:R145,7)+S145</f>
        <v>99</v>
      </c>
      <c r="V145" s="164">
        <f t="shared" si="16"/>
        <v>2</v>
      </c>
      <c r="W145" s="196">
        <f t="shared" si="17"/>
        <v>49.5</v>
      </c>
    </row>
    <row r="146" spans="2:23" ht="12.75">
      <c r="B146" s="262" t="s">
        <v>315</v>
      </c>
      <c r="C146" s="124" t="s">
        <v>316</v>
      </c>
      <c r="D146" s="121">
        <v>1941</v>
      </c>
      <c r="E146" s="241">
        <v>0</v>
      </c>
      <c r="F146" s="220">
        <v>0</v>
      </c>
      <c r="G146" s="220">
        <v>0</v>
      </c>
      <c r="H146" s="220">
        <v>33</v>
      </c>
      <c r="I146" s="220">
        <v>0</v>
      </c>
      <c r="J146" s="220">
        <v>0</v>
      </c>
      <c r="K146" s="220">
        <v>66</v>
      </c>
      <c r="L146" s="220">
        <v>0</v>
      </c>
      <c r="M146" s="220">
        <v>0</v>
      </c>
      <c r="N146" s="220">
        <v>0</v>
      </c>
      <c r="O146" s="220">
        <v>0</v>
      </c>
      <c r="P146" s="220">
        <v>0</v>
      </c>
      <c r="Q146" s="220">
        <v>0</v>
      </c>
      <c r="R146" s="220">
        <v>0</v>
      </c>
      <c r="S146" s="221">
        <v>0</v>
      </c>
      <c r="T146" s="186">
        <f>LARGE(E146:R146,1)+LARGE(E146:R146,2)+LARGE(E146:R146,3)+LARGE(E146:R146,4)+LARGE(E146:R146,5)+LARGE(E146:R146,6)+LARGE(E146:R146,7)+S146</f>
        <v>99</v>
      </c>
      <c r="V146" s="164">
        <f t="shared" si="16"/>
        <v>2</v>
      </c>
      <c r="W146" s="196">
        <f t="shared" si="17"/>
        <v>49.5</v>
      </c>
    </row>
    <row r="147" spans="2:23" ht="12.75">
      <c r="B147" s="262" t="s">
        <v>305</v>
      </c>
      <c r="C147" s="124" t="s">
        <v>317</v>
      </c>
      <c r="D147" s="121">
        <v>1941</v>
      </c>
      <c r="E147" s="218">
        <v>0</v>
      </c>
      <c r="F147" s="220">
        <v>40</v>
      </c>
      <c r="G147" s="220">
        <v>0</v>
      </c>
      <c r="H147" s="220">
        <v>0</v>
      </c>
      <c r="I147" s="220">
        <v>40</v>
      </c>
      <c r="J147" s="220">
        <v>0</v>
      </c>
      <c r="K147" s="220">
        <v>0</v>
      </c>
      <c r="L147" s="220">
        <v>0</v>
      </c>
      <c r="M147" s="220">
        <v>0</v>
      </c>
      <c r="N147" s="220">
        <v>0</v>
      </c>
      <c r="O147" s="220">
        <v>0</v>
      </c>
      <c r="P147" s="220">
        <v>0</v>
      </c>
      <c r="Q147" s="220">
        <v>0</v>
      </c>
      <c r="R147" s="220">
        <v>0</v>
      </c>
      <c r="S147" s="221">
        <v>0</v>
      </c>
      <c r="T147" s="186">
        <f>LARGE(E147:R147,1)+LARGE(E147:R147,2)+LARGE(E147:R147,3)+LARGE(E147:R147,4)+LARGE(E147:R147,5)+LARGE(E147:R147,6)+LARGE(E147:R147,7)+S147</f>
        <v>80</v>
      </c>
      <c r="V147" s="164">
        <f t="shared" si="16"/>
        <v>2</v>
      </c>
      <c r="W147" s="196">
        <f t="shared" si="17"/>
        <v>40</v>
      </c>
    </row>
    <row r="148" spans="2:23" ht="12.75">
      <c r="B148" s="262" t="s">
        <v>318</v>
      </c>
      <c r="C148" s="124" t="s">
        <v>319</v>
      </c>
      <c r="D148" s="121">
        <v>1943</v>
      </c>
      <c r="E148" s="241">
        <v>60</v>
      </c>
      <c r="F148" s="220">
        <v>0</v>
      </c>
      <c r="G148" s="220">
        <v>0</v>
      </c>
      <c r="H148" s="220">
        <v>0</v>
      </c>
      <c r="I148" s="220">
        <v>0</v>
      </c>
      <c r="J148" s="220">
        <v>0</v>
      </c>
      <c r="K148" s="220">
        <v>0</v>
      </c>
      <c r="L148" s="220">
        <v>0</v>
      </c>
      <c r="M148" s="220">
        <v>0</v>
      </c>
      <c r="N148" s="220">
        <v>0</v>
      </c>
      <c r="O148" s="220">
        <v>0</v>
      </c>
      <c r="P148" s="220">
        <v>0</v>
      </c>
      <c r="Q148" s="220">
        <v>0</v>
      </c>
      <c r="R148" s="220">
        <v>0</v>
      </c>
      <c r="S148" s="221">
        <v>0</v>
      </c>
      <c r="T148" s="186">
        <f>LARGE(E148:R148,1)+LARGE(E148:R148,2)+LARGE(E148:R148,3)+LARGE(E148:R148,4)+LARGE(E148:R148,5)+LARGE(E148:R148,6)+LARGE(E148:R148,7)+S148</f>
        <v>60</v>
      </c>
      <c r="V148" s="164">
        <f t="shared" si="16"/>
        <v>1</v>
      </c>
      <c r="W148" s="196">
        <f t="shared" si="17"/>
        <v>60</v>
      </c>
    </row>
    <row r="149" spans="2:23" ht="12.75">
      <c r="B149" s="262" t="s">
        <v>318</v>
      </c>
      <c r="C149" s="124" t="s">
        <v>129</v>
      </c>
      <c r="D149" s="121">
        <v>1942</v>
      </c>
      <c r="E149" s="218">
        <v>0</v>
      </c>
      <c r="F149" s="220">
        <v>0</v>
      </c>
      <c r="G149" s="220">
        <v>0</v>
      </c>
      <c r="H149" s="220">
        <v>0</v>
      </c>
      <c r="I149" s="220">
        <v>0</v>
      </c>
      <c r="J149" s="220">
        <v>0</v>
      </c>
      <c r="K149" s="220"/>
      <c r="L149" s="220">
        <v>60</v>
      </c>
      <c r="M149" s="220">
        <v>0</v>
      </c>
      <c r="N149" s="220">
        <v>0</v>
      </c>
      <c r="O149" s="220">
        <v>0</v>
      </c>
      <c r="P149" s="220">
        <v>0</v>
      </c>
      <c r="Q149" s="220">
        <v>0</v>
      </c>
      <c r="R149" s="220">
        <v>0</v>
      </c>
      <c r="S149" s="221">
        <v>0</v>
      </c>
      <c r="T149" s="186">
        <f>LARGE(E149:R149,1)+LARGE(E149:R149,2)+LARGE(E149:R149,3)+LARGE(E149:R149,4)+LARGE(E149:R149,5)+LARGE(E149:R149,6)+LARGE(E149:R149,7)+S149</f>
        <v>60</v>
      </c>
      <c r="V149" s="164">
        <f>COUNTIF(E149:S149,"&gt;0")</f>
        <v>1</v>
      </c>
      <c r="W149" s="196">
        <f>T149/V149</f>
        <v>60</v>
      </c>
    </row>
    <row r="150" spans="2:23" ht="12.75">
      <c r="B150" s="262" t="s">
        <v>318</v>
      </c>
      <c r="C150" s="124" t="s">
        <v>320</v>
      </c>
      <c r="D150" s="121">
        <v>1943</v>
      </c>
      <c r="E150" s="218">
        <v>0</v>
      </c>
      <c r="F150" s="220">
        <v>0</v>
      </c>
      <c r="G150" s="220">
        <v>0</v>
      </c>
      <c r="H150" s="220">
        <v>0</v>
      </c>
      <c r="I150" s="220">
        <v>60</v>
      </c>
      <c r="J150" s="220">
        <v>0</v>
      </c>
      <c r="K150" s="220">
        <v>0</v>
      </c>
      <c r="L150" s="220">
        <v>0</v>
      </c>
      <c r="M150" s="220">
        <v>0</v>
      </c>
      <c r="N150" s="220">
        <v>0</v>
      </c>
      <c r="O150" s="220">
        <v>0</v>
      </c>
      <c r="P150" s="220">
        <v>0</v>
      </c>
      <c r="Q150" s="220">
        <v>0</v>
      </c>
      <c r="R150" s="220">
        <v>0</v>
      </c>
      <c r="S150" s="221">
        <v>0</v>
      </c>
      <c r="T150" s="186">
        <f>LARGE(E150:R150,1)+LARGE(E150:R150,2)+LARGE(E150:R150,3)+LARGE(E150:R150,4)+LARGE(E150:R150,5)+LARGE(E150:R150,6)+LARGE(E150:R150,7)+S150</f>
        <v>60</v>
      </c>
      <c r="V150" s="164">
        <f t="shared" si="16"/>
        <v>1</v>
      </c>
      <c r="W150" s="196">
        <f t="shared" si="17"/>
        <v>60</v>
      </c>
    </row>
    <row r="151" spans="2:23" ht="12.75">
      <c r="B151" s="262" t="s">
        <v>321</v>
      </c>
      <c r="C151" s="124" t="s">
        <v>69</v>
      </c>
      <c r="D151" s="121">
        <v>1943</v>
      </c>
      <c r="E151" s="241">
        <v>40</v>
      </c>
      <c r="F151" s="220">
        <v>0</v>
      </c>
      <c r="G151" s="220">
        <v>0</v>
      </c>
      <c r="H151" s="220">
        <v>0</v>
      </c>
      <c r="I151" s="220">
        <v>0</v>
      </c>
      <c r="J151" s="220">
        <v>0</v>
      </c>
      <c r="K151" s="220">
        <v>0</v>
      </c>
      <c r="L151" s="220">
        <v>0</v>
      </c>
      <c r="M151" s="220">
        <v>0</v>
      </c>
      <c r="N151" s="220">
        <v>0</v>
      </c>
      <c r="O151" s="220">
        <v>0</v>
      </c>
      <c r="P151" s="220">
        <v>0</v>
      </c>
      <c r="Q151" s="220">
        <v>0</v>
      </c>
      <c r="R151" s="220">
        <v>0</v>
      </c>
      <c r="S151" s="221">
        <v>0</v>
      </c>
      <c r="T151" s="186">
        <f>LARGE(E151:R151,1)+LARGE(E151:R151,2)+LARGE(E151:R151,3)+LARGE(E151:R151,4)+LARGE(E151:R151,5)+LARGE(E151:R151,6)+LARGE(E151:R151,7)+S151</f>
        <v>40</v>
      </c>
      <c r="V151" s="164">
        <f t="shared" si="16"/>
        <v>1</v>
      </c>
      <c r="W151" s="196">
        <f t="shared" si="17"/>
        <v>40</v>
      </c>
    </row>
    <row r="152" spans="2:23" ht="13.5" thickBot="1">
      <c r="B152" s="222" t="s">
        <v>321</v>
      </c>
      <c r="C152" s="72" t="s">
        <v>322</v>
      </c>
      <c r="D152" s="75">
        <v>1944</v>
      </c>
      <c r="E152" s="223">
        <v>40</v>
      </c>
      <c r="F152" s="245">
        <v>0</v>
      </c>
      <c r="G152" s="245">
        <v>0</v>
      </c>
      <c r="H152" s="245">
        <v>0</v>
      </c>
      <c r="I152" s="245">
        <v>0</v>
      </c>
      <c r="J152" s="245">
        <v>0</v>
      </c>
      <c r="K152" s="245">
        <v>0</v>
      </c>
      <c r="L152" s="245">
        <v>0</v>
      </c>
      <c r="M152" s="245">
        <v>0</v>
      </c>
      <c r="N152" s="245">
        <v>0</v>
      </c>
      <c r="O152" s="245">
        <v>0</v>
      </c>
      <c r="P152" s="245">
        <v>0</v>
      </c>
      <c r="Q152" s="245">
        <v>0</v>
      </c>
      <c r="R152" s="245">
        <v>0</v>
      </c>
      <c r="S152" s="246">
        <v>0</v>
      </c>
      <c r="T152" s="198">
        <f>LARGE(E152:R152,1)+LARGE(E152:R152,2)+LARGE(E152:R152,3)+LARGE(E152:R152,4)+LARGE(E152:R152,5)+LARGE(E152:R152,6)+LARGE(E152:R152,7)+S152</f>
        <v>40</v>
      </c>
      <c r="V152" s="166">
        <f t="shared" si="16"/>
        <v>1</v>
      </c>
      <c r="W152" s="199">
        <f t="shared" si="17"/>
        <v>40</v>
      </c>
    </row>
    <row r="153" spans="2:20" ht="13.5" thickBot="1">
      <c r="B153" s="272"/>
      <c r="C153" s="107"/>
      <c r="D153" s="108"/>
      <c r="E153" s="109"/>
      <c r="F153" s="110"/>
      <c r="G153" s="110"/>
      <c r="H153" s="110"/>
      <c r="I153" s="111"/>
      <c r="J153" s="110"/>
      <c r="K153" s="111"/>
      <c r="L153" s="110"/>
      <c r="M153" s="110"/>
      <c r="N153" s="110"/>
      <c r="O153" s="131"/>
      <c r="P153" s="131"/>
      <c r="Q153" s="110"/>
      <c r="R153" s="110"/>
      <c r="S153" s="132"/>
      <c r="T153" s="46"/>
    </row>
    <row r="154" spans="2:23" ht="13.5" thickBot="1">
      <c r="B154" s="206" t="s">
        <v>0</v>
      </c>
      <c r="C154" s="70" t="s">
        <v>8</v>
      </c>
      <c r="D154" s="69" t="s">
        <v>23</v>
      </c>
      <c r="E154" s="4">
        <v>1</v>
      </c>
      <c r="F154" s="5">
        <v>2</v>
      </c>
      <c r="G154" s="5">
        <v>3</v>
      </c>
      <c r="H154" s="5">
        <v>4</v>
      </c>
      <c r="I154" s="5">
        <v>5</v>
      </c>
      <c r="J154" s="5">
        <v>6</v>
      </c>
      <c r="K154" s="5">
        <v>7</v>
      </c>
      <c r="L154" s="37">
        <v>8</v>
      </c>
      <c r="M154" s="5">
        <v>9</v>
      </c>
      <c r="N154" s="5">
        <v>10</v>
      </c>
      <c r="O154" s="5">
        <v>11</v>
      </c>
      <c r="P154" s="5">
        <v>12</v>
      </c>
      <c r="Q154" s="5">
        <v>13</v>
      </c>
      <c r="R154" s="5">
        <v>14</v>
      </c>
      <c r="S154" s="5">
        <v>15</v>
      </c>
      <c r="T154" s="41" t="s">
        <v>22</v>
      </c>
      <c r="V154" s="41" t="s">
        <v>160</v>
      </c>
      <c r="W154" s="162" t="s">
        <v>161</v>
      </c>
    </row>
    <row r="155" spans="2:23" ht="12.75">
      <c r="B155" s="207">
        <v>1</v>
      </c>
      <c r="C155" s="64" t="s">
        <v>120</v>
      </c>
      <c r="D155" s="73">
        <v>1940</v>
      </c>
      <c r="E155" s="241">
        <v>100</v>
      </c>
      <c r="F155" s="210">
        <v>100</v>
      </c>
      <c r="G155" s="241">
        <v>100</v>
      </c>
      <c r="H155" s="210">
        <v>88</v>
      </c>
      <c r="I155" s="210">
        <v>100</v>
      </c>
      <c r="J155" s="210">
        <v>100</v>
      </c>
      <c r="K155" s="210">
        <v>110</v>
      </c>
      <c r="L155" s="210">
        <v>100</v>
      </c>
      <c r="M155" s="210">
        <v>0</v>
      </c>
      <c r="N155" s="210">
        <v>0</v>
      </c>
      <c r="O155" s="210">
        <v>0</v>
      </c>
      <c r="P155" s="210">
        <v>0</v>
      </c>
      <c r="Q155" s="210">
        <v>0</v>
      </c>
      <c r="R155" s="210">
        <v>0</v>
      </c>
      <c r="S155" s="211">
        <v>0</v>
      </c>
      <c r="T155" s="184">
        <f>LARGE(E155:R155,1)+LARGE(E155:R155,2)+LARGE(E155:R155,3)+LARGE(E155:R155,4)+LARGE(E155:R155,5)+LARGE(E155:R155,6)+LARGE(E155:R155,7)+S155</f>
        <v>710</v>
      </c>
      <c r="V155" s="163">
        <f aca="true" t="shared" si="18" ref="V155:V163">COUNTIF(E155:S155,"&gt;0")</f>
        <v>8</v>
      </c>
      <c r="W155" s="180">
        <f aca="true" t="shared" si="19" ref="W155:W163">T155/V155</f>
        <v>88.75</v>
      </c>
    </row>
    <row r="156" spans="2:23" ht="12.75">
      <c r="B156" s="217">
        <v>2</v>
      </c>
      <c r="C156" s="66" t="s">
        <v>48</v>
      </c>
      <c r="D156" s="79">
        <v>1936</v>
      </c>
      <c r="E156" s="241">
        <v>60</v>
      </c>
      <c r="F156" s="220">
        <v>0</v>
      </c>
      <c r="G156" s="241">
        <v>80</v>
      </c>
      <c r="H156" s="220">
        <v>66</v>
      </c>
      <c r="I156" s="220">
        <v>80</v>
      </c>
      <c r="J156" s="220">
        <v>60</v>
      </c>
      <c r="K156" s="220">
        <v>88</v>
      </c>
      <c r="L156" s="220">
        <v>0</v>
      </c>
      <c r="M156" s="220">
        <v>0</v>
      </c>
      <c r="N156" s="220">
        <v>0</v>
      </c>
      <c r="O156" s="220">
        <v>110</v>
      </c>
      <c r="P156" s="220">
        <v>100</v>
      </c>
      <c r="Q156" s="220">
        <v>0</v>
      </c>
      <c r="R156" s="220">
        <v>0</v>
      </c>
      <c r="S156" s="221">
        <v>0</v>
      </c>
      <c r="T156" s="186">
        <f>LARGE(E156:R156,1)+LARGE(E156:R156,2)+LARGE(E156:R156,3)+LARGE(E156:R156,4)+LARGE(E156:R156,5)+LARGE(E156:R156,6)+LARGE(E156:R156,7)+S156</f>
        <v>584</v>
      </c>
      <c r="V156" s="164">
        <f t="shared" si="18"/>
        <v>8</v>
      </c>
      <c r="W156" s="182">
        <f t="shared" si="19"/>
        <v>73</v>
      </c>
    </row>
    <row r="157" spans="2:23" ht="12.75">
      <c r="B157" s="217" t="s">
        <v>250</v>
      </c>
      <c r="C157" s="66" t="s">
        <v>95</v>
      </c>
      <c r="D157" s="79">
        <v>1939</v>
      </c>
      <c r="E157" s="241">
        <v>0</v>
      </c>
      <c r="F157" s="242">
        <v>0</v>
      </c>
      <c r="G157" s="241">
        <v>40</v>
      </c>
      <c r="H157" s="242">
        <v>44</v>
      </c>
      <c r="I157" s="242">
        <v>0</v>
      </c>
      <c r="J157" s="242">
        <v>0</v>
      </c>
      <c r="K157" s="242">
        <v>44</v>
      </c>
      <c r="L157" s="242">
        <v>0</v>
      </c>
      <c r="M157" s="242">
        <v>80</v>
      </c>
      <c r="N157" s="242">
        <v>100</v>
      </c>
      <c r="O157" s="242">
        <v>66</v>
      </c>
      <c r="P157" s="242">
        <v>0</v>
      </c>
      <c r="Q157" s="242">
        <v>0</v>
      </c>
      <c r="R157" s="242">
        <v>0</v>
      </c>
      <c r="S157" s="243">
        <v>0</v>
      </c>
      <c r="T157" s="186">
        <f>LARGE(E157:R157,1)+LARGE(E157:R157,2)+LARGE(E157:R157,3)+LARGE(E157:R157,4)+LARGE(E157:R157,5)+LARGE(E157:R157,6)+LARGE(E157:R157,7)</f>
        <v>374</v>
      </c>
      <c r="V157" s="164">
        <f t="shared" si="18"/>
        <v>6</v>
      </c>
      <c r="W157" s="196">
        <f t="shared" si="19"/>
        <v>62.333333333333336</v>
      </c>
    </row>
    <row r="158" spans="2:23" ht="12.75">
      <c r="B158" s="217" t="s">
        <v>265</v>
      </c>
      <c r="C158" s="66" t="s">
        <v>72</v>
      </c>
      <c r="D158" s="79">
        <v>1936</v>
      </c>
      <c r="E158" s="241">
        <v>60</v>
      </c>
      <c r="F158" s="220">
        <v>0</v>
      </c>
      <c r="G158" s="242">
        <v>60</v>
      </c>
      <c r="H158" s="220">
        <v>66</v>
      </c>
      <c r="I158" s="220">
        <v>40</v>
      </c>
      <c r="J158" s="220">
        <v>0</v>
      </c>
      <c r="K158" s="220">
        <v>66</v>
      </c>
      <c r="L158" s="220">
        <v>0</v>
      </c>
      <c r="M158" s="220">
        <v>0</v>
      </c>
      <c r="N158" s="220">
        <v>80</v>
      </c>
      <c r="O158" s="220">
        <v>0</v>
      </c>
      <c r="P158" s="220">
        <v>0</v>
      </c>
      <c r="Q158" s="220">
        <v>0</v>
      </c>
      <c r="R158" s="220">
        <v>0</v>
      </c>
      <c r="S158" s="221">
        <v>0</v>
      </c>
      <c r="T158" s="186">
        <f>LARGE(E158:R158,1)+LARGE(E158:R158,2)+LARGE(E158:R158,3)+LARGE(E158:R158,4)+LARGE(E158:R158,5)+LARGE(E158:R158,6)+LARGE(E158:R158,7)+S158</f>
        <v>372</v>
      </c>
      <c r="V158" s="164">
        <f t="shared" si="18"/>
        <v>6</v>
      </c>
      <c r="W158" s="196">
        <f t="shared" si="19"/>
        <v>62</v>
      </c>
    </row>
    <row r="159" spans="2:23" ht="12.75">
      <c r="B159" s="217" t="s">
        <v>266</v>
      </c>
      <c r="C159" s="66" t="s">
        <v>96</v>
      </c>
      <c r="D159" s="79">
        <v>1936</v>
      </c>
      <c r="E159" s="218">
        <v>0</v>
      </c>
      <c r="F159" s="220">
        <v>0</v>
      </c>
      <c r="G159" s="220">
        <v>0</v>
      </c>
      <c r="H159" s="220">
        <v>44</v>
      </c>
      <c r="I159" s="220">
        <v>60</v>
      </c>
      <c r="J159" s="220">
        <v>0</v>
      </c>
      <c r="K159" s="220">
        <v>66</v>
      </c>
      <c r="L159" s="220">
        <v>0</v>
      </c>
      <c r="M159" s="220">
        <v>100</v>
      </c>
      <c r="N159" s="220">
        <v>0</v>
      </c>
      <c r="O159" s="220">
        <v>88</v>
      </c>
      <c r="P159" s="220">
        <v>0</v>
      </c>
      <c r="Q159" s="220">
        <v>0</v>
      </c>
      <c r="R159" s="220">
        <v>0</v>
      </c>
      <c r="S159" s="221">
        <v>0</v>
      </c>
      <c r="T159" s="186">
        <f>LARGE(E159:R159,1)+LARGE(E159:R159,2)+LARGE(E159:R159,3)+LARGE(E159:R159,4)+LARGE(E159:R159,5)+LARGE(E159:R159,6)+LARGE(E159:R159,7)+S159</f>
        <v>358</v>
      </c>
      <c r="V159" s="164">
        <f t="shared" si="18"/>
        <v>5</v>
      </c>
      <c r="W159" s="196">
        <f>T159/V159</f>
        <v>71.6</v>
      </c>
    </row>
    <row r="160" spans="2:23" ht="12.75">
      <c r="B160" s="217" t="s">
        <v>267</v>
      </c>
      <c r="C160" s="66" t="s">
        <v>102</v>
      </c>
      <c r="D160" s="79">
        <v>1940</v>
      </c>
      <c r="E160" s="241">
        <v>0</v>
      </c>
      <c r="F160" s="220">
        <v>80</v>
      </c>
      <c r="G160" s="242">
        <v>60</v>
      </c>
      <c r="H160" s="220">
        <v>110</v>
      </c>
      <c r="I160" s="220">
        <v>0</v>
      </c>
      <c r="J160" s="220">
        <v>80</v>
      </c>
      <c r="K160" s="220">
        <v>0</v>
      </c>
      <c r="L160" s="220">
        <v>0</v>
      </c>
      <c r="M160" s="220">
        <v>0</v>
      </c>
      <c r="N160" s="220">
        <v>0</v>
      </c>
      <c r="O160" s="220">
        <v>0</v>
      </c>
      <c r="P160" s="220">
        <v>0</v>
      </c>
      <c r="Q160" s="220">
        <v>0</v>
      </c>
      <c r="R160" s="220">
        <v>0</v>
      </c>
      <c r="S160" s="221">
        <v>0</v>
      </c>
      <c r="T160" s="186">
        <f>LARGE(E160:R160,1)+LARGE(E160:R160,2)+LARGE(E160:R160,3)+LARGE(E160:R160,4)+LARGE(E160:R160,5)+LARGE(E160:R160,6)+LARGE(E160:R160,7)+S160</f>
        <v>330</v>
      </c>
      <c r="V160" s="164">
        <f>COUNTIF(E160:S160,"&gt;0")</f>
        <v>4</v>
      </c>
      <c r="W160" s="196">
        <f>T160/V160</f>
        <v>82.5</v>
      </c>
    </row>
    <row r="161" spans="2:23" ht="12.75">
      <c r="B161" s="217" t="s">
        <v>268</v>
      </c>
      <c r="C161" s="66" t="s">
        <v>28</v>
      </c>
      <c r="D161" s="79">
        <v>1939</v>
      </c>
      <c r="E161" s="241">
        <v>0</v>
      </c>
      <c r="F161" s="242">
        <v>60</v>
      </c>
      <c r="G161" s="242">
        <v>0</v>
      </c>
      <c r="H161" s="242">
        <v>0</v>
      </c>
      <c r="I161" s="242">
        <v>60</v>
      </c>
      <c r="J161" s="242">
        <v>0</v>
      </c>
      <c r="K161" s="242">
        <v>0</v>
      </c>
      <c r="L161" s="242">
        <v>0</v>
      </c>
      <c r="M161" s="242">
        <v>60</v>
      </c>
      <c r="N161" s="242">
        <v>0</v>
      </c>
      <c r="O161" s="242">
        <v>0</v>
      </c>
      <c r="P161" s="242">
        <v>0</v>
      </c>
      <c r="Q161" s="242">
        <v>0</v>
      </c>
      <c r="R161" s="242">
        <v>0</v>
      </c>
      <c r="S161" s="243">
        <v>0</v>
      </c>
      <c r="T161" s="186">
        <f>LARGE(E161:R161,1)+LARGE(E161:R161,2)+LARGE(E161:R161,3)+LARGE(E161:R161,4)+LARGE(E161:R161,5)+LARGE(E161:R161,6)+LARGE(E161:R161,7)</f>
        <v>180</v>
      </c>
      <c r="V161" s="164">
        <f t="shared" si="18"/>
        <v>3</v>
      </c>
      <c r="W161" s="196">
        <f t="shared" si="19"/>
        <v>60</v>
      </c>
    </row>
    <row r="162" spans="2:23" ht="12.75">
      <c r="B162" s="262" t="s">
        <v>269</v>
      </c>
      <c r="C162" s="100" t="s">
        <v>52</v>
      </c>
      <c r="D162" s="121">
        <v>1940</v>
      </c>
      <c r="E162" s="241">
        <v>80</v>
      </c>
      <c r="F162" s="267">
        <v>0</v>
      </c>
      <c r="G162" s="220">
        <v>0</v>
      </c>
      <c r="H162" s="220">
        <v>0</v>
      </c>
      <c r="I162" s="220">
        <v>0</v>
      </c>
      <c r="J162" s="220">
        <v>0</v>
      </c>
      <c r="K162" s="220">
        <v>0</v>
      </c>
      <c r="L162" s="220">
        <v>0</v>
      </c>
      <c r="M162" s="220">
        <v>0</v>
      </c>
      <c r="N162" s="220">
        <v>0</v>
      </c>
      <c r="O162" s="220">
        <v>0</v>
      </c>
      <c r="P162" s="220">
        <v>0</v>
      </c>
      <c r="Q162" s="220">
        <v>0</v>
      </c>
      <c r="R162" s="220">
        <v>0</v>
      </c>
      <c r="S162" s="221">
        <v>0</v>
      </c>
      <c r="T162" s="186">
        <f>LARGE(E162:R162,1)+LARGE(E162:R162,2)+LARGE(E162:R162,3)+LARGE(E162:R162,4)+LARGE(E162:R162,5)+LARGE(E162:R162,6)+LARGE(E162:R162,7)+S162</f>
        <v>80</v>
      </c>
      <c r="V162" s="164">
        <f>COUNTIF(E162:S162,"&gt;0")</f>
        <v>1</v>
      </c>
      <c r="W162" s="196">
        <f>T162/V162</f>
        <v>80</v>
      </c>
    </row>
    <row r="163" spans="2:23" ht="13.5" thickBot="1">
      <c r="B163" s="222" t="s">
        <v>282</v>
      </c>
      <c r="C163" s="65" t="s">
        <v>323</v>
      </c>
      <c r="D163" s="75">
        <v>1935</v>
      </c>
      <c r="E163" s="223">
        <v>0</v>
      </c>
      <c r="F163" s="245">
        <v>60</v>
      </c>
      <c r="G163" s="245">
        <v>0</v>
      </c>
      <c r="H163" s="245">
        <v>0</v>
      </c>
      <c r="I163" s="245">
        <v>0</v>
      </c>
      <c r="J163" s="245">
        <v>0</v>
      </c>
      <c r="K163" s="245">
        <v>0</v>
      </c>
      <c r="L163" s="245">
        <v>0</v>
      </c>
      <c r="M163" s="245">
        <v>0</v>
      </c>
      <c r="N163" s="245">
        <v>0</v>
      </c>
      <c r="O163" s="245">
        <v>0</v>
      </c>
      <c r="P163" s="245">
        <v>0</v>
      </c>
      <c r="Q163" s="245">
        <v>0</v>
      </c>
      <c r="R163" s="245">
        <v>0</v>
      </c>
      <c r="S163" s="246">
        <v>0</v>
      </c>
      <c r="T163" s="198">
        <f>LARGE(E163:R163,1)+LARGE(E163:R163,2)+LARGE(E163:R163,3)+LARGE(E163:R163,4)+LARGE(E163:R163,5)+LARGE(E163:R163,6)+LARGE(E163:R163,7)+S163</f>
        <v>60</v>
      </c>
      <c r="V163" s="166">
        <f t="shared" si="18"/>
        <v>1</v>
      </c>
      <c r="W163" s="199">
        <f t="shared" si="19"/>
        <v>60</v>
      </c>
    </row>
    <row r="164" spans="5:18" ht="13.5" thickBot="1"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</row>
    <row r="165" spans="2:23" ht="13.5" thickBot="1">
      <c r="B165" s="206" t="s">
        <v>0</v>
      </c>
      <c r="C165" s="70" t="s">
        <v>30</v>
      </c>
      <c r="D165" s="69" t="s">
        <v>23</v>
      </c>
      <c r="E165" s="4">
        <v>1</v>
      </c>
      <c r="F165" s="5">
        <v>2</v>
      </c>
      <c r="G165" s="5">
        <v>3</v>
      </c>
      <c r="H165" s="5">
        <v>4</v>
      </c>
      <c r="I165" s="5">
        <v>5</v>
      </c>
      <c r="J165" s="5">
        <v>6</v>
      </c>
      <c r="K165" s="5">
        <v>7</v>
      </c>
      <c r="L165" s="37">
        <v>8</v>
      </c>
      <c r="M165" s="5">
        <v>9</v>
      </c>
      <c r="N165" s="5">
        <v>10</v>
      </c>
      <c r="O165" s="5">
        <v>11</v>
      </c>
      <c r="P165" s="5">
        <v>12</v>
      </c>
      <c r="Q165" s="5">
        <v>13</v>
      </c>
      <c r="R165" s="5">
        <v>14</v>
      </c>
      <c r="S165" s="273">
        <v>15</v>
      </c>
      <c r="T165" s="41" t="s">
        <v>22</v>
      </c>
      <c r="V165" s="41" t="s">
        <v>160</v>
      </c>
      <c r="W165" s="162" t="s">
        <v>161</v>
      </c>
    </row>
    <row r="166" spans="2:23" ht="12.75">
      <c r="B166" s="207" t="s">
        <v>125</v>
      </c>
      <c r="C166" s="64" t="s">
        <v>83</v>
      </c>
      <c r="D166" s="73">
        <v>1932</v>
      </c>
      <c r="E166" s="208">
        <v>100</v>
      </c>
      <c r="F166" s="247">
        <v>0</v>
      </c>
      <c r="G166" s="263">
        <v>0</v>
      </c>
      <c r="H166" s="247">
        <v>88</v>
      </c>
      <c r="I166" s="247">
        <v>0</v>
      </c>
      <c r="J166" s="247">
        <v>0</v>
      </c>
      <c r="K166" s="247">
        <v>110</v>
      </c>
      <c r="L166" s="247">
        <v>80</v>
      </c>
      <c r="M166" s="247">
        <v>80</v>
      </c>
      <c r="N166" s="247">
        <v>100</v>
      </c>
      <c r="O166" s="247">
        <v>110</v>
      </c>
      <c r="P166" s="247">
        <v>100</v>
      </c>
      <c r="Q166" s="247">
        <v>0</v>
      </c>
      <c r="R166" s="247">
        <v>0</v>
      </c>
      <c r="S166" s="248">
        <v>0</v>
      </c>
      <c r="T166" s="184">
        <f aca="true" t="shared" si="20" ref="T166:T174">LARGE(E166:R166,1)+LARGE(E166:R166,2)+LARGE(E166:R166,3)+LARGE(E166:R166,4)+LARGE(E166:R166,5)+LARGE(E166:R166,6)+LARGE(E166:R166,7)+S166</f>
        <v>688</v>
      </c>
      <c r="V166" s="163">
        <f aca="true" t="shared" si="21" ref="V166:V174">COUNTIF(E166:S166,"&gt;0")</f>
        <v>8</v>
      </c>
      <c r="W166" s="180">
        <f aca="true" t="shared" si="22" ref="W166:W174">T166/V166</f>
        <v>86</v>
      </c>
    </row>
    <row r="167" spans="2:23" ht="12.75">
      <c r="B167" s="217" t="s">
        <v>124</v>
      </c>
      <c r="C167" s="274" t="s">
        <v>49</v>
      </c>
      <c r="D167" s="79">
        <v>1932</v>
      </c>
      <c r="E167" s="241">
        <v>0</v>
      </c>
      <c r="F167" s="220">
        <v>80</v>
      </c>
      <c r="G167" s="242">
        <v>60</v>
      </c>
      <c r="H167" s="220">
        <v>66</v>
      </c>
      <c r="I167" s="220">
        <v>100</v>
      </c>
      <c r="J167" s="220">
        <v>100</v>
      </c>
      <c r="K167" s="220">
        <v>88</v>
      </c>
      <c r="L167" s="220">
        <v>60</v>
      </c>
      <c r="M167" s="220">
        <v>60</v>
      </c>
      <c r="N167" s="220">
        <v>80</v>
      </c>
      <c r="O167" s="220">
        <v>88</v>
      </c>
      <c r="P167" s="220">
        <v>80</v>
      </c>
      <c r="Q167" s="220">
        <v>0</v>
      </c>
      <c r="R167" s="220">
        <v>0</v>
      </c>
      <c r="S167" s="221">
        <v>0</v>
      </c>
      <c r="T167" s="186">
        <f t="shared" si="20"/>
        <v>616</v>
      </c>
      <c r="V167" s="164">
        <f t="shared" si="21"/>
        <v>11</v>
      </c>
      <c r="W167" s="182">
        <f t="shared" si="22"/>
        <v>56</v>
      </c>
    </row>
    <row r="168" spans="2:23" ht="12.75">
      <c r="B168" s="217" t="s">
        <v>250</v>
      </c>
      <c r="C168" s="100" t="s">
        <v>151</v>
      </c>
      <c r="D168" s="121">
        <v>1930</v>
      </c>
      <c r="E168" s="241">
        <v>80</v>
      </c>
      <c r="F168" s="242">
        <v>0</v>
      </c>
      <c r="G168" s="242">
        <v>80</v>
      </c>
      <c r="H168" s="242">
        <v>66</v>
      </c>
      <c r="I168" s="242">
        <v>0</v>
      </c>
      <c r="J168" s="242">
        <v>0</v>
      </c>
      <c r="K168" s="242">
        <v>66</v>
      </c>
      <c r="L168" s="242">
        <v>0</v>
      </c>
      <c r="M168" s="242">
        <v>60</v>
      </c>
      <c r="N168" s="242">
        <v>60</v>
      </c>
      <c r="O168" s="242">
        <v>44</v>
      </c>
      <c r="P168" s="242">
        <v>0</v>
      </c>
      <c r="Q168" s="242">
        <v>0</v>
      </c>
      <c r="R168" s="242">
        <v>0</v>
      </c>
      <c r="S168" s="243">
        <v>0</v>
      </c>
      <c r="T168" s="186">
        <f t="shared" si="20"/>
        <v>456</v>
      </c>
      <c r="V168" s="164">
        <f t="shared" si="21"/>
        <v>7</v>
      </c>
      <c r="W168" s="196">
        <f t="shared" si="22"/>
        <v>65.14285714285714</v>
      </c>
    </row>
    <row r="169" spans="2:23" ht="12.75">
      <c r="B169" s="217" t="s">
        <v>252</v>
      </c>
      <c r="C169" s="100" t="s">
        <v>80</v>
      </c>
      <c r="D169" s="121">
        <v>1935</v>
      </c>
      <c r="E169" s="241">
        <v>60</v>
      </c>
      <c r="F169" s="242">
        <v>0</v>
      </c>
      <c r="G169" s="242">
        <v>0</v>
      </c>
      <c r="H169" s="242">
        <v>0</v>
      </c>
      <c r="I169" s="242">
        <v>0</v>
      </c>
      <c r="J169" s="242">
        <v>0</v>
      </c>
      <c r="K169" s="242">
        <v>66</v>
      </c>
      <c r="L169" s="242">
        <v>0</v>
      </c>
      <c r="M169" s="242">
        <v>100</v>
      </c>
      <c r="N169" s="242">
        <v>0</v>
      </c>
      <c r="O169" s="242">
        <v>0</v>
      </c>
      <c r="P169" s="242">
        <v>0</v>
      </c>
      <c r="Q169" s="242">
        <v>0</v>
      </c>
      <c r="R169" s="242">
        <v>0</v>
      </c>
      <c r="S169" s="243">
        <v>0</v>
      </c>
      <c r="T169" s="186">
        <f t="shared" si="20"/>
        <v>226</v>
      </c>
      <c r="V169" s="164">
        <f t="shared" si="21"/>
        <v>3</v>
      </c>
      <c r="W169" s="196">
        <f t="shared" si="22"/>
        <v>75.33333333333333</v>
      </c>
    </row>
    <row r="170" spans="2:23" ht="12.75">
      <c r="B170" s="217" t="s">
        <v>252</v>
      </c>
      <c r="C170" s="100" t="s">
        <v>81</v>
      </c>
      <c r="D170" s="121">
        <v>1932</v>
      </c>
      <c r="E170" s="241">
        <v>0</v>
      </c>
      <c r="F170" s="242">
        <v>100</v>
      </c>
      <c r="G170" s="242">
        <v>0</v>
      </c>
      <c r="H170" s="242">
        <v>0</v>
      </c>
      <c r="I170" s="242">
        <v>0</v>
      </c>
      <c r="J170" s="242">
        <v>0</v>
      </c>
      <c r="K170" s="242">
        <v>0</v>
      </c>
      <c r="L170" s="242">
        <v>60</v>
      </c>
      <c r="M170" s="242">
        <v>0</v>
      </c>
      <c r="N170" s="242">
        <v>0</v>
      </c>
      <c r="O170" s="242">
        <v>66</v>
      </c>
      <c r="P170" s="242">
        <v>0</v>
      </c>
      <c r="Q170" s="242">
        <v>0</v>
      </c>
      <c r="R170" s="242">
        <v>0</v>
      </c>
      <c r="S170" s="243">
        <v>0</v>
      </c>
      <c r="T170" s="186">
        <f t="shared" si="20"/>
        <v>226</v>
      </c>
      <c r="V170" s="164">
        <f t="shared" si="21"/>
        <v>3</v>
      </c>
      <c r="W170" s="196">
        <f t="shared" si="22"/>
        <v>75.33333333333333</v>
      </c>
    </row>
    <row r="171" spans="2:23" ht="12.75">
      <c r="B171" s="262" t="s">
        <v>267</v>
      </c>
      <c r="C171" s="100" t="s">
        <v>112</v>
      </c>
      <c r="D171" s="121">
        <v>1935</v>
      </c>
      <c r="E171" s="241">
        <v>0</v>
      </c>
      <c r="F171" s="220">
        <v>0</v>
      </c>
      <c r="G171" s="242">
        <v>100</v>
      </c>
      <c r="H171" s="220">
        <v>110</v>
      </c>
      <c r="I171" s="220">
        <v>0</v>
      </c>
      <c r="J171" s="220">
        <v>0</v>
      </c>
      <c r="K171" s="220">
        <v>0</v>
      </c>
      <c r="L171" s="220">
        <v>0</v>
      </c>
      <c r="M171" s="220">
        <v>0</v>
      </c>
      <c r="N171" s="220">
        <v>0</v>
      </c>
      <c r="O171" s="220">
        <v>0</v>
      </c>
      <c r="P171" s="220">
        <v>0</v>
      </c>
      <c r="Q171" s="220">
        <v>0</v>
      </c>
      <c r="R171" s="220">
        <v>0</v>
      </c>
      <c r="S171" s="221">
        <v>0</v>
      </c>
      <c r="T171" s="186">
        <f t="shared" si="20"/>
        <v>210</v>
      </c>
      <c r="V171" s="164">
        <f t="shared" si="21"/>
        <v>2</v>
      </c>
      <c r="W171" s="196">
        <f>T171/V171</f>
        <v>105</v>
      </c>
    </row>
    <row r="172" spans="2:23" ht="12.75">
      <c r="B172" s="262" t="s">
        <v>268</v>
      </c>
      <c r="C172" s="100" t="s">
        <v>131</v>
      </c>
      <c r="D172" s="121">
        <v>1929</v>
      </c>
      <c r="E172" s="218">
        <v>0</v>
      </c>
      <c r="F172" s="267">
        <v>0</v>
      </c>
      <c r="G172" s="220">
        <v>0</v>
      </c>
      <c r="H172" s="220">
        <v>0</v>
      </c>
      <c r="I172" s="220">
        <v>0</v>
      </c>
      <c r="J172" s="220">
        <v>0</v>
      </c>
      <c r="K172" s="220"/>
      <c r="L172" s="220">
        <v>100</v>
      </c>
      <c r="M172" s="220">
        <v>0</v>
      </c>
      <c r="N172" s="220">
        <v>0</v>
      </c>
      <c r="O172" s="220">
        <v>66</v>
      </c>
      <c r="P172" s="220">
        <v>0</v>
      </c>
      <c r="Q172" s="220">
        <v>0</v>
      </c>
      <c r="R172" s="220">
        <v>0</v>
      </c>
      <c r="S172" s="221">
        <v>0</v>
      </c>
      <c r="T172" s="186">
        <f t="shared" si="20"/>
        <v>166</v>
      </c>
      <c r="V172" s="164">
        <f>COUNTIF(E172:S172,"&gt;0")</f>
        <v>2</v>
      </c>
      <c r="W172" s="196">
        <f>T172/V172</f>
        <v>83</v>
      </c>
    </row>
    <row r="173" spans="2:23" ht="12.75">
      <c r="B173" s="262" t="s">
        <v>269</v>
      </c>
      <c r="C173" s="100" t="s">
        <v>324</v>
      </c>
      <c r="D173" s="121">
        <v>1932</v>
      </c>
      <c r="E173" s="241">
        <v>60</v>
      </c>
      <c r="F173" s="220">
        <v>0</v>
      </c>
      <c r="G173" s="220">
        <v>0</v>
      </c>
      <c r="H173" s="220">
        <v>44</v>
      </c>
      <c r="I173" s="220">
        <v>0</v>
      </c>
      <c r="J173" s="220">
        <v>0</v>
      </c>
      <c r="K173" s="220">
        <v>0</v>
      </c>
      <c r="L173" s="220">
        <v>0</v>
      </c>
      <c r="M173" s="220">
        <v>0</v>
      </c>
      <c r="N173" s="220">
        <v>0</v>
      </c>
      <c r="O173" s="220">
        <v>0</v>
      </c>
      <c r="P173" s="220">
        <v>0</v>
      </c>
      <c r="Q173" s="220">
        <v>0</v>
      </c>
      <c r="R173" s="220">
        <v>0</v>
      </c>
      <c r="S173" s="221">
        <v>0</v>
      </c>
      <c r="T173" s="186">
        <f t="shared" si="20"/>
        <v>104</v>
      </c>
      <c r="V173" s="164">
        <f>COUNTIF(E173:S173,"&gt;0")</f>
        <v>2</v>
      </c>
      <c r="W173" s="196">
        <f>T173/V173</f>
        <v>52</v>
      </c>
    </row>
    <row r="174" spans="2:23" ht="13.5" thickBot="1">
      <c r="B174" s="222" t="s">
        <v>282</v>
      </c>
      <c r="C174" s="65" t="s">
        <v>325</v>
      </c>
      <c r="D174" s="75">
        <v>1932</v>
      </c>
      <c r="E174" s="244">
        <v>0</v>
      </c>
      <c r="F174" s="245">
        <v>0</v>
      </c>
      <c r="G174" s="225"/>
      <c r="H174" s="245">
        <v>44</v>
      </c>
      <c r="I174" s="245">
        <v>0</v>
      </c>
      <c r="J174" s="245">
        <v>0</v>
      </c>
      <c r="K174" s="245">
        <v>44</v>
      </c>
      <c r="L174" s="245">
        <v>0</v>
      </c>
      <c r="M174" s="245">
        <v>0</v>
      </c>
      <c r="N174" s="245">
        <v>0</v>
      </c>
      <c r="O174" s="245">
        <v>0</v>
      </c>
      <c r="P174" s="245">
        <v>0</v>
      </c>
      <c r="Q174" s="245">
        <v>0</v>
      </c>
      <c r="R174" s="245">
        <v>0</v>
      </c>
      <c r="S174" s="246">
        <v>0</v>
      </c>
      <c r="T174" s="198">
        <f t="shared" si="20"/>
        <v>88</v>
      </c>
      <c r="V174" s="166">
        <f t="shared" si="21"/>
        <v>2</v>
      </c>
      <c r="W174" s="199">
        <f t="shared" si="22"/>
        <v>44</v>
      </c>
    </row>
    <row r="175" ht="13.5" thickBot="1"/>
    <row r="176" spans="2:23" ht="13.5" thickBot="1">
      <c r="B176" s="206" t="s">
        <v>0</v>
      </c>
      <c r="C176" s="70" t="s">
        <v>144</v>
      </c>
      <c r="D176" s="68" t="s">
        <v>23</v>
      </c>
      <c r="E176" s="103">
        <v>1</v>
      </c>
      <c r="F176" s="5">
        <v>2</v>
      </c>
      <c r="G176" s="5">
        <v>3</v>
      </c>
      <c r="H176" s="5">
        <v>4</v>
      </c>
      <c r="I176" s="5">
        <v>5</v>
      </c>
      <c r="J176" s="5">
        <v>6</v>
      </c>
      <c r="K176" s="5">
        <v>7</v>
      </c>
      <c r="L176" s="37">
        <v>8</v>
      </c>
      <c r="M176" s="5">
        <v>9</v>
      </c>
      <c r="N176" s="5">
        <v>10</v>
      </c>
      <c r="O176" s="5">
        <v>11</v>
      </c>
      <c r="P176" s="5">
        <v>12</v>
      </c>
      <c r="Q176" s="5">
        <v>13</v>
      </c>
      <c r="R176" s="5">
        <v>14</v>
      </c>
      <c r="S176" s="5">
        <v>15</v>
      </c>
      <c r="T176" s="41" t="s">
        <v>22</v>
      </c>
      <c r="V176" s="41" t="s">
        <v>160</v>
      </c>
      <c r="W176" s="162" t="s">
        <v>161</v>
      </c>
    </row>
    <row r="177" spans="2:23" ht="12.75">
      <c r="B177" s="207">
        <v>1</v>
      </c>
      <c r="C177" s="275" t="s">
        <v>100</v>
      </c>
      <c r="D177" s="74">
        <v>1956</v>
      </c>
      <c r="E177" s="208">
        <v>0</v>
      </c>
      <c r="F177" s="247">
        <v>0</v>
      </c>
      <c r="G177" s="247">
        <v>0</v>
      </c>
      <c r="H177" s="247">
        <v>0</v>
      </c>
      <c r="I177" s="247">
        <v>100</v>
      </c>
      <c r="J177" s="247">
        <v>100</v>
      </c>
      <c r="K177" s="247">
        <v>110</v>
      </c>
      <c r="L177" s="247">
        <v>100</v>
      </c>
      <c r="M177" s="247">
        <v>0</v>
      </c>
      <c r="N177" s="247">
        <v>0</v>
      </c>
      <c r="O177" s="247">
        <v>110</v>
      </c>
      <c r="P177" s="247">
        <v>0</v>
      </c>
      <c r="Q177" s="247">
        <v>0</v>
      </c>
      <c r="R177" s="247">
        <v>0</v>
      </c>
      <c r="S177" s="248">
        <v>0</v>
      </c>
      <c r="T177" s="184">
        <f aca="true" t="shared" si="23" ref="T177:T183">LARGE(E177:R177,1)+LARGE(E177:R177,2)+LARGE(E177:R177,3)+LARGE(E177:R177,4)+LARGE(E177:R177,5)+LARGE(E177:R177,6)+LARGE(E177:R177,7)+S177</f>
        <v>520</v>
      </c>
      <c r="V177" s="163">
        <f aca="true" t="shared" si="24" ref="V177:V183">COUNTIF(E177:S177,"&gt;0")</f>
        <v>5</v>
      </c>
      <c r="W177" s="180">
        <f aca="true" t="shared" si="25" ref="W177:W183">T177/V177</f>
        <v>104</v>
      </c>
    </row>
    <row r="178" spans="2:23" ht="12.75">
      <c r="B178" s="217" t="s">
        <v>124</v>
      </c>
      <c r="C178" s="105" t="s">
        <v>146</v>
      </c>
      <c r="D178" s="79">
        <v>1965</v>
      </c>
      <c r="E178" s="241">
        <v>80</v>
      </c>
      <c r="F178" s="220">
        <v>0</v>
      </c>
      <c r="G178" s="220">
        <v>0</v>
      </c>
      <c r="H178" s="220">
        <v>0</v>
      </c>
      <c r="I178" s="220">
        <v>0</v>
      </c>
      <c r="J178" s="220">
        <v>80</v>
      </c>
      <c r="K178" s="220">
        <v>88</v>
      </c>
      <c r="L178" s="220">
        <v>80</v>
      </c>
      <c r="M178" s="220">
        <v>0</v>
      </c>
      <c r="N178" s="220">
        <v>0</v>
      </c>
      <c r="O178" s="220">
        <v>88</v>
      </c>
      <c r="P178" s="220">
        <v>0</v>
      </c>
      <c r="Q178" s="220">
        <v>0</v>
      </c>
      <c r="R178" s="220">
        <v>0</v>
      </c>
      <c r="S178" s="221">
        <v>0</v>
      </c>
      <c r="T178" s="186">
        <f t="shared" si="23"/>
        <v>416</v>
      </c>
      <c r="V178" s="164">
        <f t="shared" si="24"/>
        <v>5</v>
      </c>
      <c r="W178" s="182">
        <f t="shared" si="25"/>
        <v>83.2</v>
      </c>
    </row>
    <row r="179" spans="2:23" ht="12.75">
      <c r="B179" s="217" t="s">
        <v>250</v>
      </c>
      <c r="C179" s="105" t="s">
        <v>326</v>
      </c>
      <c r="D179" s="79">
        <v>1977</v>
      </c>
      <c r="E179" s="241">
        <v>60</v>
      </c>
      <c r="F179" s="242">
        <v>0</v>
      </c>
      <c r="G179" s="242">
        <v>80</v>
      </c>
      <c r="H179" s="242">
        <v>0</v>
      </c>
      <c r="I179" s="242">
        <v>80</v>
      </c>
      <c r="J179" s="242">
        <v>0</v>
      </c>
      <c r="K179" s="242">
        <v>0</v>
      </c>
      <c r="L179" s="242">
        <v>0</v>
      </c>
      <c r="M179" s="242">
        <v>0</v>
      </c>
      <c r="N179" s="242">
        <v>0</v>
      </c>
      <c r="O179" s="242">
        <v>0</v>
      </c>
      <c r="P179" s="242">
        <v>0</v>
      </c>
      <c r="Q179" s="242">
        <v>0</v>
      </c>
      <c r="R179" s="242">
        <v>0</v>
      </c>
      <c r="S179" s="243">
        <v>0</v>
      </c>
      <c r="T179" s="186">
        <f t="shared" si="23"/>
        <v>220</v>
      </c>
      <c r="V179" s="164">
        <f t="shared" si="24"/>
        <v>3</v>
      </c>
      <c r="W179" s="196">
        <f t="shared" si="25"/>
        <v>73.33333333333333</v>
      </c>
    </row>
    <row r="180" spans="2:23" ht="12.75">
      <c r="B180" s="217" t="s">
        <v>252</v>
      </c>
      <c r="C180" s="105" t="s">
        <v>327</v>
      </c>
      <c r="D180" s="79">
        <v>1964</v>
      </c>
      <c r="E180" s="241">
        <v>100</v>
      </c>
      <c r="F180" s="220">
        <v>0</v>
      </c>
      <c r="G180" s="220">
        <v>0</v>
      </c>
      <c r="H180" s="220">
        <v>0</v>
      </c>
      <c r="I180" s="220">
        <v>0</v>
      </c>
      <c r="J180" s="220">
        <v>0</v>
      </c>
      <c r="K180" s="220">
        <v>0</v>
      </c>
      <c r="L180" s="220">
        <v>0</v>
      </c>
      <c r="M180" s="220">
        <v>0</v>
      </c>
      <c r="N180" s="220">
        <v>0</v>
      </c>
      <c r="O180" s="220">
        <v>0</v>
      </c>
      <c r="P180" s="220">
        <v>0</v>
      </c>
      <c r="Q180" s="220">
        <v>0</v>
      </c>
      <c r="R180" s="220">
        <v>0</v>
      </c>
      <c r="S180" s="221">
        <v>0</v>
      </c>
      <c r="T180" s="186">
        <f t="shared" si="23"/>
        <v>100</v>
      </c>
      <c r="V180" s="164">
        <f>COUNTIF(E180:S180,"&gt;0")</f>
        <v>1</v>
      </c>
      <c r="W180" s="196">
        <f>T180/V180</f>
        <v>100</v>
      </c>
    </row>
    <row r="181" spans="2:23" ht="12.75">
      <c r="B181" s="217" t="s">
        <v>252</v>
      </c>
      <c r="C181" s="105" t="s">
        <v>145</v>
      </c>
      <c r="D181" s="79">
        <v>1971</v>
      </c>
      <c r="E181" s="241">
        <v>0</v>
      </c>
      <c r="F181" s="220">
        <v>0</v>
      </c>
      <c r="G181" s="242">
        <v>100</v>
      </c>
      <c r="H181" s="220">
        <v>0</v>
      </c>
      <c r="I181" s="220">
        <v>0</v>
      </c>
      <c r="J181" s="220">
        <v>0</v>
      </c>
      <c r="K181" s="220">
        <v>0</v>
      </c>
      <c r="L181" s="220">
        <v>0</v>
      </c>
      <c r="M181" s="220">
        <v>0</v>
      </c>
      <c r="N181" s="220">
        <v>0</v>
      </c>
      <c r="O181" s="220">
        <v>0</v>
      </c>
      <c r="P181" s="220">
        <v>0</v>
      </c>
      <c r="Q181" s="220">
        <v>0</v>
      </c>
      <c r="R181" s="220">
        <v>0</v>
      </c>
      <c r="S181" s="221">
        <v>0</v>
      </c>
      <c r="T181" s="186">
        <f t="shared" si="23"/>
        <v>100</v>
      </c>
      <c r="V181" s="164">
        <f t="shared" si="24"/>
        <v>1</v>
      </c>
      <c r="W181" s="196">
        <f t="shared" si="25"/>
        <v>100</v>
      </c>
    </row>
    <row r="182" spans="2:23" ht="12.75">
      <c r="B182" s="217" t="s">
        <v>328</v>
      </c>
      <c r="C182" s="105" t="s">
        <v>148</v>
      </c>
      <c r="D182" s="79">
        <v>1937</v>
      </c>
      <c r="E182" s="241">
        <v>60</v>
      </c>
      <c r="F182" s="220">
        <v>0</v>
      </c>
      <c r="G182" s="220">
        <v>0</v>
      </c>
      <c r="H182" s="220">
        <v>0</v>
      </c>
      <c r="I182" s="220">
        <v>0</v>
      </c>
      <c r="J182" s="220">
        <v>0</v>
      </c>
      <c r="K182" s="220">
        <v>0</v>
      </c>
      <c r="L182" s="220">
        <v>0</v>
      </c>
      <c r="M182" s="220">
        <v>0</v>
      </c>
      <c r="N182" s="220">
        <v>0</v>
      </c>
      <c r="O182" s="220">
        <v>0</v>
      </c>
      <c r="P182" s="220">
        <v>0</v>
      </c>
      <c r="Q182" s="220">
        <v>0</v>
      </c>
      <c r="R182" s="220">
        <v>0</v>
      </c>
      <c r="S182" s="221">
        <v>0</v>
      </c>
      <c r="T182" s="186">
        <f t="shared" si="23"/>
        <v>60</v>
      </c>
      <c r="V182" s="164">
        <f t="shared" si="24"/>
        <v>1</v>
      </c>
      <c r="W182" s="196">
        <f t="shared" si="25"/>
        <v>60</v>
      </c>
    </row>
    <row r="183" spans="2:23" ht="13.5" thickBot="1">
      <c r="B183" s="222" t="s">
        <v>328</v>
      </c>
      <c r="C183" s="106" t="s">
        <v>147</v>
      </c>
      <c r="D183" s="75">
        <v>1971</v>
      </c>
      <c r="E183" s="223">
        <v>0</v>
      </c>
      <c r="F183" s="225">
        <v>0</v>
      </c>
      <c r="G183" s="225">
        <v>60</v>
      </c>
      <c r="H183" s="225">
        <v>0</v>
      </c>
      <c r="I183" s="225">
        <v>0</v>
      </c>
      <c r="J183" s="225">
        <v>0</v>
      </c>
      <c r="K183" s="225">
        <v>0</v>
      </c>
      <c r="L183" s="225">
        <v>0</v>
      </c>
      <c r="M183" s="225">
        <v>0</v>
      </c>
      <c r="N183" s="225">
        <v>0</v>
      </c>
      <c r="O183" s="225">
        <v>0</v>
      </c>
      <c r="P183" s="225">
        <v>0</v>
      </c>
      <c r="Q183" s="225">
        <v>0</v>
      </c>
      <c r="R183" s="225">
        <v>0</v>
      </c>
      <c r="S183" s="226">
        <v>0</v>
      </c>
      <c r="T183" s="198">
        <f t="shared" si="23"/>
        <v>60</v>
      </c>
      <c r="V183" s="166">
        <f t="shared" si="24"/>
        <v>1</v>
      </c>
      <c r="W183" s="199">
        <f t="shared" si="25"/>
        <v>60</v>
      </c>
    </row>
  </sheetData>
  <sheetProtection/>
  <conditionalFormatting sqref="H93:S93">
    <cfRule type="cellIs" priority="371" dxfId="557" operator="equal" stopIfTrue="1">
      <formula>0</formula>
    </cfRule>
    <cfRule type="cellIs" priority="372" dxfId="558" operator="equal" stopIfTrue="1">
      <formula>0</formula>
    </cfRule>
    <cfRule type="cellIs" priority="373" dxfId="558" operator="equal" stopIfTrue="1">
      <formula>50</formula>
    </cfRule>
  </conditionalFormatting>
  <conditionalFormatting sqref="H108:S108 M105:S105 H94:S104 M107:S107 O106:S106">
    <cfRule type="cellIs" priority="368" dxfId="557" operator="equal" stopIfTrue="1">
      <formula>0</formula>
    </cfRule>
    <cfRule type="cellIs" priority="369" dxfId="558" operator="equal" stopIfTrue="1">
      <formula>0</formula>
    </cfRule>
    <cfRule type="cellIs" priority="370" dxfId="558" operator="equal" stopIfTrue="1">
      <formula>50</formula>
    </cfRule>
  </conditionalFormatting>
  <conditionalFormatting sqref="H109:S109">
    <cfRule type="cellIs" priority="365" dxfId="557" operator="equal" stopIfTrue="1">
      <formula>0</formula>
    </cfRule>
    <cfRule type="cellIs" priority="366" dxfId="558" operator="equal" stopIfTrue="1">
      <formula>0</formula>
    </cfRule>
    <cfRule type="cellIs" priority="367" dxfId="558" operator="equal" stopIfTrue="1">
      <formula>50</formula>
    </cfRule>
  </conditionalFormatting>
  <conditionalFormatting sqref="H112:S112">
    <cfRule type="cellIs" priority="362" dxfId="557" operator="equal" stopIfTrue="1">
      <formula>0</formula>
    </cfRule>
    <cfRule type="cellIs" priority="363" dxfId="558" operator="equal" stopIfTrue="1">
      <formula>0</formula>
    </cfRule>
    <cfRule type="cellIs" priority="364" dxfId="558" operator="equal" stopIfTrue="1">
      <formula>50</formula>
    </cfRule>
  </conditionalFormatting>
  <conditionalFormatting sqref="H113:S120 F117:G120 F129:S129 F122:S122 F124:S127">
    <cfRule type="cellIs" priority="359" dxfId="557" operator="equal" stopIfTrue="1">
      <formula>0</formula>
    </cfRule>
    <cfRule type="cellIs" priority="360" dxfId="558" operator="equal" stopIfTrue="1">
      <formula>0</formula>
    </cfRule>
    <cfRule type="cellIs" priority="361" dxfId="558" operator="equal" stopIfTrue="1">
      <formula>50</formula>
    </cfRule>
  </conditionalFormatting>
  <conditionalFormatting sqref="H130:S130">
    <cfRule type="cellIs" priority="356" dxfId="557" operator="equal" stopIfTrue="1">
      <formula>0</formula>
    </cfRule>
    <cfRule type="cellIs" priority="357" dxfId="558" operator="equal" stopIfTrue="1">
      <formula>0</formula>
    </cfRule>
    <cfRule type="cellIs" priority="358" dxfId="558" operator="equal" stopIfTrue="1">
      <formula>50</formula>
    </cfRule>
  </conditionalFormatting>
  <conditionalFormatting sqref="H133:S133">
    <cfRule type="cellIs" priority="353" dxfId="557" operator="equal" stopIfTrue="1">
      <formula>0</formula>
    </cfRule>
    <cfRule type="cellIs" priority="354" dxfId="558" operator="equal" stopIfTrue="1">
      <formula>0</formula>
    </cfRule>
    <cfRule type="cellIs" priority="355" dxfId="558" operator="equal" stopIfTrue="1">
      <formula>50</formula>
    </cfRule>
  </conditionalFormatting>
  <conditionalFormatting sqref="H150:S151 H134:S142">
    <cfRule type="cellIs" priority="350" dxfId="557" operator="equal" stopIfTrue="1">
      <formula>0</formula>
    </cfRule>
    <cfRule type="cellIs" priority="351" dxfId="558" operator="equal" stopIfTrue="1">
      <formula>0</formula>
    </cfRule>
    <cfRule type="cellIs" priority="352" dxfId="558" operator="equal" stopIfTrue="1">
      <formula>50</formula>
    </cfRule>
  </conditionalFormatting>
  <conditionalFormatting sqref="H152:S152">
    <cfRule type="cellIs" priority="347" dxfId="557" operator="equal" stopIfTrue="1">
      <formula>0</formula>
    </cfRule>
    <cfRule type="cellIs" priority="348" dxfId="558" operator="equal" stopIfTrue="1">
      <formula>0</formula>
    </cfRule>
    <cfRule type="cellIs" priority="349" dxfId="558" operator="equal" stopIfTrue="1">
      <formula>50</formula>
    </cfRule>
  </conditionalFormatting>
  <conditionalFormatting sqref="H163:S163">
    <cfRule type="cellIs" priority="344" dxfId="557" operator="equal" stopIfTrue="1">
      <formula>0</formula>
    </cfRule>
    <cfRule type="cellIs" priority="345" dxfId="558" operator="equal" stopIfTrue="1">
      <formula>0</formula>
    </cfRule>
    <cfRule type="cellIs" priority="346" dxfId="558" operator="equal" stopIfTrue="1">
      <formula>50</formula>
    </cfRule>
  </conditionalFormatting>
  <conditionalFormatting sqref="H174:S174">
    <cfRule type="cellIs" priority="341" dxfId="557" operator="equal" stopIfTrue="1">
      <formula>0</formula>
    </cfRule>
    <cfRule type="cellIs" priority="342" dxfId="558" operator="equal" stopIfTrue="1">
      <formula>0</formula>
    </cfRule>
    <cfRule type="cellIs" priority="343" dxfId="558" operator="equal" stopIfTrue="1">
      <formula>50</formula>
    </cfRule>
  </conditionalFormatting>
  <conditionalFormatting sqref="H183:S183">
    <cfRule type="cellIs" priority="338" dxfId="557" operator="equal" stopIfTrue="1">
      <formula>0</formula>
    </cfRule>
    <cfRule type="cellIs" priority="339" dxfId="558" operator="equal" stopIfTrue="1">
      <formula>0</formula>
    </cfRule>
    <cfRule type="cellIs" priority="340" dxfId="558" operator="equal" stopIfTrue="1">
      <formula>50</formula>
    </cfRule>
  </conditionalFormatting>
  <conditionalFormatting sqref="H155:S155">
    <cfRule type="cellIs" priority="335" dxfId="557" operator="equal" stopIfTrue="1">
      <formula>0</formula>
    </cfRule>
    <cfRule type="cellIs" priority="336" dxfId="558" operator="equal" stopIfTrue="1">
      <formula>0</formula>
    </cfRule>
    <cfRule type="cellIs" priority="337" dxfId="558" operator="equal" stopIfTrue="1">
      <formula>50</formula>
    </cfRule>
  </conditionalFormatting>
  <conditionalFormatting sqref="H156:S159 S160 H161:S162">
    <cfRule type="cellIs" priority="332" dxfId="557" operator="equal" stopIfTrue="1">
      <formula>0</formula>
    </cfRule>
    <cfRule type="cellIs" priority="333" dxfId="558" operator="equal" stopIfTrue="1">
      <formula>0</formula>
    </cfRule>
    <cfRule type="cellIs" priority="334" dxfId="558" operator="equal" stopIfTrue="1">
      <formula>50</formula>
    </cfRule>
  </conditionalFormatting>
  <conditionalFormatting sqref="H166:S166">
    <cfRule type="cellIs" priority="329" dxfId="557" operator="equal" stopIfTrue="1">
      <formula>0</formula>
    </cfRule>
    <cfRule type="cellIs" priority="330" dxfId="558" operator="equal" stopIfTrue="1">
      <formula>0</formula>
    </cfRule>
    <cfRule type="cellIs" priority="331" dxfId="558" operator="equal" stopIfTrue="1">
      <formula>50</formula>
    </cfRule>
  </conditionalFormatting>
  <conditionalFormatting sqref="H167:S172">
    <cfRule type="cellIs" priority="326" dxfId="557" operator="equal" stopIfTrue="1">
      <formula>0</formula>
    </cfRule>
    <cfRule type="cellIs" priority="327" dxfId="558" operator="equal" stopIfTrue="1">
      <formula>0</formula>
    </cfRule>
    <cfRule type="cellIs" priority="328" dxfId="558" operator="equal" stopIfTrue="1">
      <formula>50</formula>
    </cfRule>
  </conditionalFormatting>
  <conditionalFormatting sqref="H177:S177">
    <cfRule type="cellIs" priority="323" dxfId="557" operator="equal" stopIfTrue="1">
      <formula>0</formula>
    </cfRule>
    <cfRule type="cellIs" priority="324" dxfId="558" operator="equal" stopIfTrue="1">
      <formula>0</formula>
    </cfRule>
    <cfRule type="cellIs" priority="325" dxfId="558" operator="equal" stopIfTrue="1">
      <formula>50</formula>
    </cfRule>
  </conditionalFormatting>
  <conditionalFormatting sqref="H178:S182">
    <cfRule type="cellIs" priority="320" dxfId="557" operator="equal" stopIfTrue="1">
      <formula>0</formula>
    </cfRule>
    <cfRule type="cellIs" priority="321" dxfId="558" operator="equal" stopIfTrue="1">
      <formula>0</formula>
    </cfRule>
    <cfRule type="cellIs" priority="322" dxfId="558" operator="equal" stopIfTrue="1">
      <formula>50</formula>
    </cfRule>
  </conditionalFormatting>
  <conditionalFormatting sqref="F93:G93">
    <cfRule type="cellIs" priority="317" dxfId="557" operator="equal" stopIfTrue="1">
      <formula>0</formula>
    </cfRule>
    <cfRule type="cellIs" priority="318" dxfId="558" operator="equal" stopIfTrue="1">
      <formula>0</formula>
    </cfRule>
    <cfRule type="cellIs" priority="319" dxfId="558" operator="equal" stopIfTrue="1">
      <formula>50</formula>
    </cfRule>
  </conditionalFormatting>
  <conditionalFormatting sqref="F108:G108 F94:G104 F105:L107 M106:N106">
    <cfRule type="cellIs" priority="314" dxfId="557" operator="equal" stopIfTrue="1">
      <formula>0</formula>
    </cfRule>
    <cfRule type="cellIs" priority="315" dxfId="558" operator="equal" stopIfTrue="1">
      <formula>0</formula>
    </cfRule>
    <cfRule type="cellIs" priority="316" dxfId="558" operator="equal" stopIfTrue="1">
      <formula>50</formula>
    </cfRule>
  </conditionalFormatting>
  <conditionalFormatting sqref="F109:G109">
    <cfRule type="cellIs" priority="311" dxfId="557" operator="equal" stopIfTrue="1">
      <formula>0</formula>
    </cfRule>
    <cfRule type="cellIs" priority="312" dxfId="558" operator="equal" stopIfTrue="1">
      <formula>0</formula>
    </cfRule>
    <cfRule type="cellIs" priority="313" dxfId="558" operator="equal" stopIfTrue="1">
      <formula>50</formula>
    </cfRule>
  </conditionalFormatting>
  <conditionalFormatting sqref="F112">
    <cfRule type="cellIs" priority="308" dxfId="557" operator="equal" stopIfTrue="1">
      <formula>0</formula>
    </cfRule>
    <cfRule type="cellIs" priority="309" dxfId="558" operator="equal" stopIfTrue="1">
      <formula>0</formula>
    </cfRule>
    <cfRule type="cellIs" priority="310" dxfId="558" operator="equal" stopIfTrue="1">
      <formula>50</formula>
    </cfRule>
  </conditionalFormatting>
  <conditionalFormatting sqref="F113:G116">
    <cfRule type="cellIs" priority="305" dxfId="557" operator="equal" stopIfTrue="1">
      <formula>0</formula>
    </cfRule>
    <cfRule type="cellIs" priority="306" dxfId="558" operator="equal" stopIfTrue="1">
      <formula>0</formula>
    </cfRule>
    <cfRule type="cellIs" priority="307" dxfId="558" operator="equal" stopIfTrue="1">
      <formula>50</formula>
    </cfRule>
  </conditionalFormatting>
  <conditionalFormatting sqref="F130:G130">
    <cfRule type="cellIs" priority="302" dxfId="557" operator="equal" stopIfTrue="1">
      <formula>0</formula>
    </cfRule>
    <cfRule type="cellIs" priority="303" dxfId="558" operator="equal" stopIfTrue="1">
      <formula>0</formula>
    </cfRule>
    <cfRule type="cellIs" priority="304" dxfId="558" operator="equal" stopIfTrue="1">
      <formula>50</formula>
    </cfRule>
  </conditionalFormatting>
  <conditionalFormatting sqref="F133:G133">
    <cfRule type="cellIs" priority="299" dxfId="557" operator="equal" stopIfTrue="1">
      <formula>0</formula>
    </cfRule>
    <cfRule type="cellIs" priority="300" dxfId="558" operator="equal" stopIfTrue="1">
      <formula>0</formula>
    </cfRule>
    <cfRule type="cellIs" priority="301" dxfId="558" operator="equal" stopIfTrue="1">
      <formula>50</formula>
    </cfRule>
  </conditionalFormatting>
  <conditionalFormatting sqref="F150:G151 F134:G142">
    <cfRule type="cellIs" priority="296" dxfId="557" operator="equal" stopIfTrue="1">
      <formula>0</formula>
    </cfRule>
    <cfRule type="cellIs" priority="297" dxfId="558" operator="equal" stopIfTrue="1">
      <formula>0</formula>
    </cfRule>
    <cfRule type="cellIs" priority="298" dxfId="558" operator="equal" stopIfTrue="1">
      <formula>50</formula>
    </cfRule>
  </conditionalFormatting>
  <conditionalFormatting sqref="F155">
    <cfRule type="cellIs" priority="293" dxfId="557" operator="equal" stopIfTrue="1">
      <formula>0</formula>
    </cfRule>
    <cfRule type="cellIs" priority="294" dxfId="558" operator="equal" stopIfTrue="1">
      <formula>0</formula>
    </cfRule>
    <cfRule type="cellIs" priority="295" dxfId="558" operator="equal" stopIfTrue="1">
      <formula>50</formula>
    </cfRule>
  </conditionalFormatting>
  <conditionalFormatting sqref="F156:F158 G158 F159:G159 F160:R160 F161:G162">
    <cfRule type="cellIs" priority="290" dxfId="557" operator="equal" stopIfTrue="1">
      <formula>0</formula>
    </cfRule>
    <cfRule type="cellIs" priority="291" dxfId="558" operator="equal" stopIfTrue="1">
      <formula>0</formula>
    </cfRule>
    <cfRule type="cellIs" priority="292" dxfId="558" operator="equal" stopIfTrue="1">
      <formula>50</formula>
    </cfRule>
  </conditionalFormatting>
  <conditionalFormatting sqref="F163:G163">
    <cfRule type="cellIs" priority="287" dxfId="557" operator="equal" stopIfTrue="1">
      <formula>0</formula>
    </cfRule>
    <cfRule type="cellIs" priority="288" dxfId="558" operator="equal" stopIfTrue="1">
      <formula>0</formula>
    </cfRule>
    <cfRule type="cellIs" priority="289" dxfId="558" operator="equal" stopIfTrue="1">
      <formula>50</formula>
    </cfRule>
  </conditionalFormatting>
  <conditionalFormatting sqref="F166">
    <cfRule type="cellIs" priority="284" dxfId="557" operator="equal" stopIfTrue="1">
      <formula>0</formula>
    </cfRule>
    <cfRule type="cellIs" priority="285" dxfId="558" operator="equal" stopIfTrue="1">
      <formula>0</formula>
    </cfRule>
    <cfRule type="cellIs" priority="286" dxfId="558" operator="equal" stopIfTrue="1">
      <formula>50</formula>
    </cfRule>
  </conditionalFormatting>
  <conditionalFormatting sqref="F167:G172">
    <cfRule type="cellIs" priority="281" dxfId="557" operator="equal" stopIfTrue="1">
      <formula>0</formula>
    </cfRule>
    <cfRule type="cellIs" priority="282" dxfId="558" operator="equal" stopIfTrue="1">
      <formula>0</formula>
    </cfRule>
    <cfRule type="cellIs" priority="283" dxfId="558" operator="equal" stopIfTrue="1">
      <formula>50</formula>
    </cfRule>
  </conditionalFormatting>
  <conditionalFormatting sqref="F174:G174">
    <cfRule type="cellIs" priority="278" dxfId="557" operator="equal" stopIfTrue="1">
      <formula>0</formula>
    </cfRule>
    <cfRule type="cellIs" priority="279" dxfId="558" operator="equal" stopIfTrue="1">
      <formula>0</formula>
    </cfRule>
    <cfRule type="cellIs" priority="280" dxfId="558" operator="equal" stopIfTrue="1">
      <formula>50</formula>
    </cfRule>
  </conditionalFormatting>
  <conditionalFormatting sqref="F177:G177">
    <cfRule type="cellIs" priority="275" dxfId="557" operator="equal" stopIfTrue="1">
      <formula>0</formula>
    </cfRule>
    <cfRule type="cellIs" priority="276" dxfId="558" operator="equal" stopIfTrue="1">
      <formula>0</formula>
    </cfRule>
    <cfRule type="cellIs" priority="277" dxfId="558" operator="equal" stopIfTrue="1">
      <formula>50</formula>
    </cfRule>
  </conditionalFormatting>
  <conditionalFormatting sqref="F178:G182">
    <cfRule type="cellIs" priority="272" dxfId="557" operator="equal" stopIfTrue="1">
      <formula>0</formula>
    </cfRule>
    <cfRule type="cellIs" priority="273" dxfId="558" operator="equal" stopIfTrue="1">
      <formula>0</formula>
    </cfRule>
    <cfRule type="cellIs" priority="274" dxfId="558" operator="equal" stopIfTrue="1">
      <formula>50</formula>
    </cfRule>
  </conditionalFormatting>
  <conditionalFormatting sqref="F183">
    <cfRule type="cellIs" priority="269" dxfId="557" operator="equal" stopIfTrue="1">
      <formula>0</formula>
    </cfRule>
    <cfRule type="cellIs" priority="270" dxfId="558" operator="equal" stopIfTrue="1">
      <formula>0</formula>
    </cfRule>
    <cfRule type="cellIs" priority="271" dxfId="558" operator="equal" stopIfTrue="1">
      <formula>50</formula>
    </cfRule>
  </conditionalFormatting>
  <conditionalFormatting sqref="E114:E115">
    <cfRule type="cellIs" priority="266" dxfId="557" operator="equal" stopIfTrue="1">
      <formula>0</formula>
    </cfRule>
    <cfRule type="cellIs" priority="267" dxfId="558" operator="equal" stopIfTrue="1">
      <formula>0</formula>
    </cfRule>
    <cfRule type="cellIs" priority="268" dxfId="558" operator="equal" stopIfTrue="1">
      <formula>50</formula>
    </cfRule>
  </conditionalFormatting>
  <conditionalFormatting sqref="E136:E137">
    <cfRule type="cellIs" priority="263" dxfId="557" operator="equal" stopIfTrue="1">
      <formula>0</formula>
    </cfRule>
    <cfRule type="cellIs" priority="264" dxfId="558" operator="equal" stopIfTrue="1">
      <formula>0</formula>
    </cfRule>
    <cfRule type="cellIs" priority="265" dxfId="558" operator="equal" stopIfTrue="1">
      <formula>50</formula>
    </cfRule>
  </conditionalFormatting>
  <conditionalFormatting sqref="F152:G152">
    <cfRule type="cellIs" priority="260" dxfId="557" operator="equal" stopIfTrue="1">
      <formula>0</formula>
    </cfRule>
    <cfRule type="cellIs" priority="261" dxfId="558" operator="equal" stopIfTrue="1">
      <formula>0</formula>
    </cfRule>
    <cfRule type="cellIs" priority="262" dxfId="558" operator="equal" stopIfTrue="1">
      <formula>50</formula>
    </cfRule>
  </conditionalFormatting>
  <conditionalFormatting sqref="E163">
    <cfRule type="cellIs" priority="257" dxfId="557" operator="equal" stopIfTrue="1">
      <formula>0</formula>
    </cfRule>
    <cfRule type="cellIs" priority="258" dxfId="558" operator="equal" stopIfTrue="1">
      <formula>0</formula>
    </cfRule>
    <cfRule type="cellIs" priority="259" dxfId="558" operator="equal" stopIfTrue="1">
      <formula>50</formula>
    </cfRule>
  </conditionalFormatting>
  <conditionalFormatting sqref="E183">
    <cfRule type="cellIs" priority="254" dxfId="557" operator="equal" stopIfTrue="1">
      <formula>0</formula>
    </cfRule>
    <cfRule type="cellIs" priority="255" dxfId="558" operator="equal" stopIfTrue="1">
      <formula>0</formula>
    </cfRule>
    <cfRule type="cellIs" priority="256" dxfId="558" operator="equal" stopIfTrue="1">
      <formula>50</formula>
    </cfRule>
  </conditionalFormatting>
  <conditionalFormatting sqref="E159:E162">
    <cfRule type="cellIs" priority="251" dxfId="557" operator="equal" stopIfTrue="1">
      <formula>0</formula>
    </cfRule>
    <cfRule type="cellIs" priority="252" dxfId="558" operator="equal" stopIfTrue="1">
      <formula>0</formula>
    </cfRule>
    <cfRule type="cellIs" priority="253" dxfId="558" operator="equal" stopIfTrue="1">
      <formula>50</formula>
    </cfRule>
  </conditionalFormatting>
  <conditionalFormatting sqref="E179:E180">
    <cfRule type="cellIs" priority="248" dxfId="557" operator="equal" stopIfTrue="1">
      <formula>0</formula>
    </cfRule>
    <cfRule type="cellIs" priority="249" dxfId="558" operator="equal" stopIfTrue="1">
      <formula>0</formula>
    </cfRule>
    <cfRule type="cellIs" priority="250" dxfId="558" operator="equal" stopIfTrue="1">
      <formula>50</formula>
    </cfRule>
  </conditionalFormatting>
  <conditionalFormatting sqref="E168">
    <cfRule type="cellIs" priority="245" dxfId="557" operator="equal" stopIfTrue="1">
      <formula>0</formula>
    </cfRule>
    <cfRule type="cellIs" priority="246" dxfId="558" operator="equal" stopIfTrue="1">
      <formula>0</formula>
    </cfRule>
    <cfRule type="cellIs" priority="247" dxfId="558" operator="equal" stopIfTrue="1">
      <formula>50</formula>
    </cfRule>
  </conditionalFormatting>
  <conditionalFormatting sqref="E170:E171">
    <cfRule type="cellIs" priority="242" dxfId="557" operator="equal" stopIfTrue="1">
      <formula>0</formula>
    </cfRule>
    <cfRule type="cellIs" priority="243" dxfId="558" operator="equal" stopIfTrue="1">
      <formula>0</formula>
    </cfRule>
    <cfRule type="cellIs" priority="244" dxfId="558" operator="equal" stopIfTrue="1">
      <formula>50</formula>
    </cfRule>
  </conditionalFormatting>
  <conditionalFormatting sqref="E117:E120 E129 E122 E124:E127">
    <cfRule type="cellIs" priority="239" dxfId="557" operator="equal" stopIfTrue="1">
      <formula>0</formula>
    </cfRule>
    <cfRule type="cellIs" priority="240" dxfId="558" operator="equal" stopIfTrue="1">
      <formula>0</formula>
    </cfRule>
    <cfRule type="cellIs" priority="241" dxfId="558" operator="equal" stopIfTrue="1">
      <formula>50</formula>
    </cfRule>
  </conditionalFormatting>
  <conditionalFormatting sqref="E150:E151">
    <cfRule type="cellIs" priority="236" dxfId="557" operator="equal" stopIfTrue="1">
      <formula>0</formula>
    </cfRule>
    <cfRule type="cellIs" priority="237" dxfId="558" operator="equal" stopIfTrue="1">
      <formula>0</formula>
    </cfRule>
    <cfRule type="cellIs" priority="238" dxfId="558" operator="equal" stopIfTrue="1">
      <formula>50</formula>
    </cfRule>
  </conditionalFormatting>
  <conditionalFormatting sqref="E96:E100">
    <cfRule type="cellIs" priority="233" dxfId="557" operator="equal" stopIfTrue="1">
      <formula>0</formula>
    </cfRule>
    <cfRule type="cellIs" priority="234" dxfId="558" operator="equal" stopIfTrue="1">
      <formula>0</formula>
    </cfRule>
    <cfRule type="cellIs" priority="235" dxfId="558" operator="equal" stopIfTrue="1">
      <formula>50</formula>
    </cfRule>
  </conditionalFormatting>
  <conditionalFormatting sqref="E130">
    <cfRule type="cellIs" priority="230" dxfId="557" operator="equal" stopIfTrue="1">
      <formula>0</formula>
    </cfRule>
    <cfRule type="cellIs" priority="231" dxfId="558" operator="equal" stopIfTrue="1">
      <formula>0</formula>
    </cfRule>
    <cfRule type="cellIs" priority="232" dxfId="558" operator="equal" stopIfTrue="1">
      <formula>50</formula>
    </cfRule>
  </conditionalFormatting>
  <conditionalFormatting sqref="E152">
    <cfRule type="cellIs" priority="227" dxfId="557" operator="equal" stopIfTrue="1">
      <formula>0</formula>
    </cfRule>
    <cfRule type="cellIs" priority="228" dxfId="558" operator="equal" stopIfTrue="1">
      <formula>0</formula>
    </cfRule>
    <cfRule type="cellIs" priority="229" dxfId="558" operator="equal" stopIfTrue="1">
      <formula>50</formula>
    </cfRule>
  </conditionalFormatting>
  <conditionalFormatting sqref="E116">
    <cfRule type="cellIs" priority="224" dxfId="557" operator="equal" stopIfTrue="1">
      <formula>0</formula>
    </cfRule>
    <cfRule type="cellIs" priority="225" dxfId="558" operator="equal" stopIfTrue="1">
      <formula>0</formula>
    </cfRule>
    <cfRule type="cellIs" priority="226" dxfId="558" operator="equal" stopIfTrue="1">
      <formula>50</formula>
    </cfRule>
  </conditionalFormatting>
  <conditionalFormatting sqref="E135">
    <cfRule type="cellIs" priority="221" dxfId="557" operator="equal" stopIfTrue="1">
      <formula>0</formula>
    </cfRule>
    <cfRule type="cellIs" priority="222" dxfId="558" operator="equal" stopIfTrue="1">
      <formula>0</formula>
    </cfRule>
    <cfRule type="cellIs" priority="223" dxfId="558" operator="equal" stopIfTrue="1">
      <formula>50</formula>
    </cfRule>
  </conditionalFormatting>
  <conditionalFormatting sqref="E140">
    <cfRule type="cellIs" priority="218" dxfId="557" operator="equal" stopIfTrue="1">
      <formula>0</formula>
    </cfRule>
    <cfRule type="cellIs" priority="219" dxfId="558" operator="equal" stopIfTrue="1">
      <formula>0</formula>
    </cfRule>
    <cfRule type="cellIs" priority="220" dxfId="558" operator="equal" stopIfTrue="1">
      <formula>50</formula>
    </cfRule>
  </conditionalFormatting>
  <conditionalFormatting sqref="E158">
    <cfRule type="cellIs" priority="215" dxfId="557" operator="equal" stopIfTrue="1">
      <formula>0</formula>
    </cfRule>
    <cfRule type="cellIs" priority="216" dxfId="558" operator="equal" stopIfTrue="1">
      <formula>0</formula>
    </cfRule>
    <cfRule type="cellIs" priority="217" dxfId="558" operator="equal" stopIfTrue="1">
      <formula>50</formula>
    </cfRule>
  </conditionalFormatting>
  <conditionalFormatting sqref="E167">
    <cfRule type="cellIs" priority="212" dxfId="557" operator="equal" stopIfTrue="1">
      <formula>0</formula>
    </cfRule>
    <cfRule type="cellIs" priority="213" dxfId="558" operator="equal" stopIfTrue="1">
      <formula>0</formula>
    </cfRule>
    <cfRule type="cellIs" priority="214" dxfId="558" operator="equal" stopIfTrue="1">
      <formula>50</formula>
    </cfRule>
  </conditionalFormatting>
  <conditionalFormatting sqref="E169">
    <cfRule type="cellIs" priority="209" dxfId="557" operator="equal" stopIfTrue="1">
      <formula>0</formula>
    </cfRule>
    <cfRule type="cellIs" priority="210" dxfId="558" operator="equal" stopIfTrue="1">
      <formula>0</formula>
    </cfRule>
    <cfRule type="cellIs" priority="211" dxfId="558" operator="equal" stopIfTrue="1">
      <formula>50</formula>
    </cfRule>
  </conditionalFormatting>
  <conditionalFormatting sqref="E174">
    <cfRule type="cellIs" priority="206" dxfId="557" operator="equal" stopIfTrue="1">
      <formula>0</formula>
    </cfRule>
    <cfRule type="cellIs" priority="207" dxfId="558" operator="equal" stopIfTrue="1">
      <formula>0</formula>
    </cfRule>
    <cfRule type="cellIs" priority="208" dxfId="558" operator="equal" stopIfTrue="1">
      <formula>50</formula>
    </cfRule>
  </conditionalFormatting>
  <conditionalFormatting sqref="E101:E108">
    <cfRule type="cellIs" priority="203" dxfId="557" operator="equal" stopIfTrue="1">
      <formula>0</formula>
    </cfRule>
    <cfRule type="cellIs" priority="204" dxfId="558" operator="equal" stopIfTrue="1">
      <formula>0</formula>
    </cfRule>
    <cfRule type="cellIs" priority="205" dxfId="558" operator="equal" stopIfTrue="1">
      <formula>50</formula>
    </cfRule>
  </conditionalFormatting>
  <conditionalFormatting sqref="F143:G146 F148:G149">
    <cfRule type="cellIs" priority="200" dxfId="557" operator="equal" stopIfTrue="1">
      <formula>0</formula>
    </cfRule>
    <cfRule type="cellIs" priority="201" dxfId="558" operator="equal" stopIfTrue="1">
      <formula>0</formula>
    </cfRule>
    <cfRule type="cellIs" priority="202" dxfId="558" operator="equal" stopIfTrue="1">
      <formula>50</formula>
    </cfRule>
  </conditionalFormatting>
  <conditionalFormatting sqref="E172">
    <cfRule type="cellIs" priority="197" dxfId="557" operator="equal" stopIfTrue="1">
      <formula>0</formula>
    </cfRule>
    <cfRule type="cellIs" priority="198" dxfId="558" operator="equal" stopIfTrue="1">
      <formula>0</formula>
    </cfRule>
    <cfRule type="cellIs" priority="199" dxfId="558" operator="equal" stopIfTrue="1">
      <formula>50</formula>
    </cfRule>
  </conditionalFormatting>
  <conditionalFormatting sqref="E109">
    <cfRule type="cellIs" priority="194" dxfId="557" operator="equal" stopIfTrue="1">
      <formula>0</formula>
    </cfRule>
    <cfRule type="cellIs" priority="195" dxfId="558" operator="equal" stopIfTrue="1">
      <formula>0</formula>
    </cfRule>
    <cfRule type="cellIs" priority="196" dxfId="558" operator="equal" stopIfTrue="1">
      <formula>50</formula>
    </cfRule>
  </conditionalFormatting>
  <conditionalFormatting sqref="E138">
    <cfRule type="cellIs" priority="191" dxfId="557" operator="equal" stopIfTrue="1">
      <formula>0</formula>
    </cfRule>
    <cfRule type="cellIs" priority="192" dxfId="558" operator="equal" stopIfTrue="1">
      <formula>0</formula>
    </cfRule>
    <cfRule type="cellIs" priority="193" dxfId="558" operator="equal" stopIfTrue="1">
      <formula>50</formula>
    </cfRule>
  </conditionalFormatting>
  <conditionalFormatting sqref="E134">
    <cfRule type="cellIs" priority="188" dxfId="557" operator="equal" stopIfTrue="1">
      <formula>0</formula>
    </cfRule>
    <cfRule type="cellIs" priority="189" dxfId="558" operator="equal" stopIfTrue="1">
      <formula>0</formula>
    </cfRule>
    <cfRule type="cellIs" priority="190" dxfId="558" operator="equal" stopIfTrue="1">
      <formula>50</formula>
    </cfRule>
  </conditionalFormatting>
  <conditionalFormatting sqref="E177">
    <cfRule type="cellIs" priority="185" dxfId="557" operator="equal" stopIfTrue="1">
      <formula>0</formula>
    </cfRule>
    <cfRule type="cellIs" priority="186" dxfId="558" operator="equal" stopIfTrue="1">
      <formula>0</formula>
    </cfRule>
    <cfRule type="cellIs" priority="187" dxfId="558" operator="equal" stopIfTrue="1">
      <formula>50</formula>
    </cfRule>
  </conditionalFormatting>
  <conditionalFormatting sqref="E147">
    <cfRule type="cellIs" priority="182" dxfId="557" operator="equal" stopIfTrue="1">
      <formula>0</formula>
    </cfRule>
    <cfRule type="cellIs" priority="183" dxfId="558" operator="equal" stopIfTrue="1">
      <formula>0</formula>
    </cfRule>
    <cfRule type="cellIs" priority="184" dxfId="558" operator="equal" stopIfTrue="1">
      <formula>50</formula>
    </cfRule>
  </conditionalFormatting>
  <conditionalFormatting sqref="H173:S173">
    <cfRule type="cellIs" priority="179" dxfId="557" operator="equal" stopIfTrue="1">
      <formula>0</formula>
    </cfRule>
    <cfRule type="cellIs" priority="180" dxfId="558" operator="equal" stopIfTrue="1">
      <formula>0</formula>
    </cfRule>
    <cfRule type="cellIs" priority="181" dxfId="558" operator="equal" stopIfTrue="1">
      <formula>50</formula>
    </cfRule>
  </conditionalFormatting>
  <conditionalFormatting sqref="F173:G173">
    <cfRule type="cellIs" priority="176" dxfId="557" operator="equal" stopIfTrue="1">
      <formula>0</formula>
    </cfRule>
    <cfRule type="cellIs" priority="177" dxfId="558" operator="equal" stopIfTrue="1">
      <formula>0</formula>
    </cfRule>
    <cfRule type="cellIs" priority="178" dxfId="558" operator="equal" stopIfTrue="1">
      <formula>50</formula>
    </cfRule>
  </conditionalFormatting>
  <conditionalFormatting sqref="E173">
    <cfRule type="cellIs" priority="173" dxfId="557" operator="equal" stopIfTrue="1">
      <formula>0</formula>
    </cfRule>
    <cfRule type="cellIs" priority="174" dxfId="558" operator="equal" stopIfTrue="1">
      <formula>0</formula>
    </cfRule>
    <cfRule type="cellIs" priority="175" dxfId="558" operator="equal" stopIfTrue="1">
      <formula>50</formula>
    </cfRule>
  </conditionalFormatting>
  <conditionalFormatting sqref="E141:E146 E148:E149">
    <cfRule type="cellIs" priority="170" dxfId="557" operator="equal" stopIfTrue="1">
      <formula>0</formula>
    </cfRule>
    <cfRule type="cellIs" priority="171" dxfId="558" operator="equal" stopIfTrue="1">
      <formula>0</formula>
    </cfRule>
    <cfRule type="cellIs" priority="172" dxfId="558" operator="equal" stopIfTrue="1">
      <formula>50</formula>
    </cfRule>
  </conditionalFormatting>
  <conditionalFormatting sqref="E112:E113 G112">
    <cfRule type="cellIs" priority="169" dxfId="558" operator="equal" stopIfTrue="1">
      <formula>0</formula>
    </cfRule>
  </conditionalFormatting>
  <conditionalFormatting sqref="H143:S146 H148:S149">
    <cfRule type="cellIs" priority="166" dxfId="557" operator="equal" stopIfTrue="1">
      <formula>0</formula>
    </cfRule>
    <cfRule type="cellIs" priority="167" dxfId="558" operator="equal" stopIfTrue="1">
      <formula>0</formula>
    </cfRule>
    <cfRule type="cellIs" priority="168" dxfId="558" operator="equal" stopIfTrue="1">
      <formula>50</formula>
    </cfRule>
  </conditionalFormatting>
  <conditionalFormatting sqref="E166">
    <cfRule type="cellIs" priority="163" dxfId="557" operator="equal" stopIfTrue="1">
      <formula>0</formula>
    </cfRule>
    <cfRule type="cellIs" priority="164" dxfId="558" operator="equal" stopIfTrue="1">
      <formula>0</formula>
    </cfRule>
    <cfRule type="cellIs" priority="165" dxfId="558" operator="equal" stopIfTrue="1">
      <formula>50</formula>
    </cfRule>
  </conditionalFormatting>
  <conditionalFormatting sqref="E181">
    <cfRule type="cellIs" priority="160" dxfId="557" operator="equal" stopIfTrue="1">
      <formula>0</formula>
    </cfRule>
    <cfRule type="cellIs" priority="161" dxfId="558" operator="equal" stopIfTrue="1">
      <formula>0</formula>
    </cfRule>
    <cfRule type="cellIs" priority="162" dxfId="558" operator="equal" stopIfTrue="1">
      <formula>50</formula>
    </cfRule>
  </conditionalFormatting>
  <conditionalFormatting sqref="H123:S123">
    <cfRule type="cellIs" priority="157" dxfId="557" operator="equal" stopIfTrue="1">
      <formula>0</formula>
    </cfRule>
    <cfRule type="cellIs" priority="158" dxfId="558" operator="equal" stopIfTrue="1">
      <formula>0</formula>
    </cfRule>
    <cfRule type="cellIs" priority="159" dxfId="558" operator="equal" stopIfTrue="1">
      <formula>50</formula>
    </cfRule>
  </conditionalFormatting>
  <conditionalFormatting sqref="F123:G123">
    <cfRule type="cellIs" priority="154" dxfId="557" operator="equal" stopIfTrue="1">
      <formula>0</formula>
    </cfRule>
    <cfRule type="cellIs" priority="155" dxfId="558" operator="equal" stopIfTrue="1">
      <formula>0</formula>
    </cfRule>
    <cfRule type="cellIs" priority="156" dxfId="558" operator="equal" stopIfTrue="1">
      <formula>50</formula>
    </cfRule>
  </conditionalFormatting>
  <conditionalFormatting sqref="E123">
    <cfRule type="cellIs" priority="151" dxfId="557" operator="equal" stopIfTrue="1">
      <formula>0</formula>
    </cfRule>
    <cfRule type="cellIs" priority="152" dxfId="558" operator="equal" stopIfTrue="1">
      <formula>0</formula>
    </cfRule>
    <cfRule type="cellIs" priority="153" dxfId="558" operator="equal" stopIfTrue="1">
      <formula>50</formula>
    </cfRule>
  </conditionalFormatting>
  <conditionalFormatting sqref="H128:S128">
    <cfRule type="cellIs" priority="148" dxfId="557" operator="equal" stopIfTrue="1">
      <formula>0</formula>
    </cfRule>
    <cfRule type="cellIs" priority="149" dxfId="558" operator="equal" stopIfTrue="1">
      <formula>0</formula>
    </cfRule>
    <cfRule type="cellIs" priority="150" dxfId="558" operator="equal" stopIfTrue="1">
      <formula>50</formula>
    </cfRule>
  </conditionalFormatting>
  <conditionalFormatting sqref="F128:G128">
    <cfRule type="cellIs" priority="145" dxfId="557" operator="equal" stopIfTrue="1">
      <formula>0</formula>
    </cfRule>
    <cfRule type="cellIs" priority="146" dxfId="558" operator="equal" stopIfTrue="1">
      <formula>0</formula>
    </cfRule>
    <cfRule type="cellIs" priority="147" dxfId="558" operator="equal" stopIfTrue="1">
      <formula>50</formula>
    </cfRule>
  </conditionalFormatting>
  <conditionalFormatting sqref="E128">
    <cfRule type="cellIs" priority="142" dxfId="557" operator="equal" stopIfTrue="1">
      <formula>0</formula>
    </cfRule>
    <cfRule type="cellIs" priority="143" dxfId="558" operator="equal" stopIfTrue="1">
      <formula>0</formula>
    </cfRule>
    <cfRule type="cellIs" priority="144" dxfId="558" operator="equal" stopIfTrue="1">
      <formula>50</formula>
    </cfRule>
  </conditionalFormatting>
  <conditionalFormatting sqref="H147:S147">
    <cfRule type="cellIs" priority="139" dxfId="557" operator="equal" stopIfTrue="1">
      <formula>0</formula>
    </cfRule>
    <cfRule type="cellIs" priority="140" dxfId="558" operator="equal" stopIfTrue="1">
      <formula>0</formula>
    </cfRule>
    <cfRule type="cellIs" priority="141" dxfId="558" operator="equal" stopIfTrue="1">
      <formula>50</formula>
    </cfRule>
  </conditionalFormatting>
  <conditionalFormatting sqref="F147:G147">
    <cfRule type="cellIs" priority="136" dxfId="557" operator="equal" stopIfTrue="1">
      <formula>0</formula>
    </cfRule>
    <cfRule type="cellIs" priority="137" dxfId="558" operator="equal" stopIfTrue="1">
      <formula>0</formula>
    </cfRule>
    <cfRule type="cellIs" priority="138" dxfId="558" operator="equal" stopIfTrue="1">
      <formula>50</formula>
    </cfRule>
  </conditionalFormatting>
  <conditionalFormatting sqref="G49:G52 F62:G62 H48:S52 E55:F56 F48:F54 E50:E54 H55:S56 G53:S54 E30 E34 E39:S42 E23:S27 G59:G61 E58:E62 F58:F61 H58:S62">
    <cfRule type="cellIs" priority="133" dxfId="557" operator="equal" stopIfTrue="1">
      <formula>0</formula>
    </cfRule>
    <cfRule type="cellIs" priority="134" dxfId="558" operator="equal" stopIfTrue="1">
      <formula>0</formula>
    </cfRule>
    <cfRule type="cellIs" priority="135" dxfId="558" operator="equal" stopIfTrue="1">
      <formula>50</formula>
    </cfRule>
  </conditionalFormatting>
  <conditionalFormatting sqref="H35:S35">
    <cfRule type="cellIs" priority="130" dxfId="557" operator="equal" stopIfTrue="1">
      <formula>0</formula>
    </cfRule>
    <cfRule type="cellIs" priority="131" dxfId="558" operator="equal" stopIfTrue="1">
      <formula>0</formula>
    </cfRule>
    <cfRule type="cellIs" priority="132" dxfId="558" operator="equal" stopIfTrue="1">
      <formula>50</formula>
    </cfRule>
  </conditionalFormatting>
  <conditionalFormatting sqref="E35">
    <cfRule type="cellIs" priority="127" dxfId="557" operator="equal" stopIfTrue="1">
      <formula>0</formula>
    </cfRule>
    <cfRule type="cellIs" priority="128" dxfId="558" operator="equal" stopIfTrue="1">
      <formula>0</formula>
    </cfRule>
    <cfRule type="cellIs" priority="129" dxfId="558" operator="equal" stopIfTrue="1">
      <formula>50</formula>
    </cfRule>
  </conditionalFormatting>
  <conditionalFormatting sqref="F35">
    <cfRule type="cellIs" priority="124" dxfId="557" operator="equal" stopIfTrue="1">
      <formula>0</formula>
    </cfRule>
    <cfRule type="cellIs" priority="125" dxfId="558" operator="equal" stopIfTrue="1">
      <formula>0</formula>
    </cfRule>
    <cfRule type="cellIs" priority="126" dxfId="558" operator="equal" stopIfTrue="1">
      <formula>50</formula>
    </cfRule>
  </conditionalFormatting>
  <conditionalFormatting sqref="G38:S38">
    <cfRule type="cellIs" priority="121" dxfId="557" operator="equal" stopIfTrue="1">
      <formula>0</formula>
    </cfRule>
    <cfRule type="cellIs" priority="122" dxfId="558" operator="equal" stopIfTrue="1">
      <formula>0</formula>
    </cfRule>
    <cfRule type="cellIs" priority="123" dxfId="558" operator="equal" stopIfTrue="1">
      <formula>50</formula>
    </cfRule>
  </conditionalFormatting>
  <conditionalFormatting sqref="H43:S43">
    <cfRule type="cellIs" priority="118" dxfId="557" operator="equal" stopIfTrue="1">
      <formula>0</formula>
    </cfRule>
    <cfRule type="cellIs" priority="119" dxfId="558" operator="equal" stopIfTrue="1">
      <formula>0</formula>
    </cfRule>
    <cfRule type="cellIs" priority="120" dxfId="558" operator="equal" stopIfTrue="1">
      <formula>50</formula>
    </cfRule>
  </conditionalFormatting>
  <conditionalFormatting sqref="E38">
    <cfRule type="cellIs" priority="115" dxfId="557" operator="equal" stopIfTrue="1">
      <formula>0</formula>
    </cfRule>
    <cfRule type="cellIs" priority="116" dxfId="558" operator="equal" stopIfTrue="1">
      <formula>0</formula>
    </cfRule>
    <cfRule type="cellIs" priority="117" dxfId="558" operator="equal" stopIfTrue="1">
      <formula>50</formula>
    </cfRule>
  </conditionalFormatting>
  <conditionalFormatting sqref="E43">
    <cfRule type="cellIs" priority="112" dxfId="557" operator="equal" stopIfTrue="1">
      <formula>0</formula>
    </cfRule>
    <cfRule type="cellIs" priority="113" dxfId="558" operator="equal" stopIfTrue="1">
      <formula>0</formula>
    </cfRule>
    <cfRule type="cellIs" priority="114" dxfId="558" operator="equal" stopIfTrue="1">
      <formula>50</formula>
    </cfRule>
  </conditionalFormatting>
  <conditionalFormatting sqref="F43:G43">
    <cfRule type="cellIs" priority="109" dxfId="557" operator="equal" stopIfTrue="1">
      <formula>0</formula>
    </cfRule>
    <cfRule type="cellIs" priority="110" dxfId="558" operator="equal" stopIfTrue="1">
      <formula>0</formula>
    </cfRule>
    <cfRule type="cellIs" priority="111" dxfId="558" operator="equal" stopIfTrue="1">
      <formula>50</formula>
    </cfRule>
  </conditionalFormatting>
  <conditionalFormatting sqref="F46:S46">
    <cfRule type="cellIs" priority="106" dxfId="557" operator="equal" stopIfTrue="1">
      <formula>0</formula>
    </cfRule>
    <cfRule type="cellIs" priority="107" dxfId="558" operator="equal" stopIfTrue="1">
      <formula>0</formula>
    </cfRule>
    <cfRule type="cellIs" priority="108" dxfId="558" operator="equal" stopIfTrue="1">
      <formula>50</formula>
    </cfRule>
  </conditionalFormatting>
  <conditionalFormatting sqref="G47:S47">
    <cfRule type="cellIs" priority="103" dxfId="557" operator="equal" stopIfTrue="1">
      <formula>0</formula>
    </cfRule>
    <cfRule type="cellIs" priority="104" dxfId="558" operator="equal" stopIfTrue="1">
      <formula>0</formula>
    </cfRule>
    <cfRule type="cellIs" priority="105" dxfId="558" operator="equal" stopIfTrue="1">
      <formula>50</formula>
    </cfRule>
  </conditionalFormatting>
  <conditionalFormatting sqref="F63:S63">
    <cfRule type="cellIs" priority="100" dxfId="557" operator="equal" stopIfTrue="1">
      <formula>0</formula>
    </cfRule>
    <cfRule type="cellIs" priority="101" dxfId="558" operator="equal" stopIfTrue="1">
      <formula>0</formula>
    </cfRule>
    <cfRule type="cellIs" priority="102" dxfId="558" operator="equal" stopIfTrue="1">
      <formula>50</formula>
    </cfRule>
  </conditionalFormatting>
  <conditionalFormatting sqref="G56">
    <cfRule type="cellIs" priority="97" dxfId="557" operator="equal" stopIfTrue="1">
      <formula>0</formula>
    </cfRule>
    <cfRule type="cellIs" priority="98" dxfId="558" operator="equal" stopIfTrue="1">
      <formula>0</formula>
    </cfRule>
    <cfRule type="cellIs" priority="99" dxfId="558" operator="equal" stopIfTrue="1">
      <formula>50</formula>
    </cfRule>
  </conditionalFormatting>
  <conditionalFormatting sqref="G48">
    <cfRule type="cellIs" priority="94" dxfId="557" operator="equal" stopIfTrue="1">
      <formula>0</formula>
    </cfRule>
    <cfRule type="cellIs" priority="95" dxfId="558" operator="equal" stopIfTrue="1">
      <formula>0</formula>
    </cfRule>
    <cfRule type="cellIs" priority="96" dxfId="558" operator="equal" stopIfTrue="1">
      <formula>50</formula>
    </cfRule>
  </conditionalFormatting>
  <conditionalFormatting sqref="H66:S66">
    <cfRule type="cellIs" priority="91" dxfId="557" operator="equal" stopIfTrue="1">
      <formula>0</formula>
    </cfRule>
    <cfRule type="cellIs" priority="92" dxfId="558" operator="equal" stopIfTrue="1">
      <formula>0</formula>
    </cfRule>
    <cfRule type="cellIs" priority="93" dxfId="558" operator="equal" stopIfTrue="1">
      <formula>50</formula>
    </cfRule>
  </conditionalFormatting>
  <conditionalFormatting sqref="H90:S90">
    <cfRule type="cellIs" priority="88" dxfId="557" operator="equal" stopIfTrue="1">
      <formula>0</formula>
    </cfRule>
    <cfRule type="cellIs" priority="89" dxfId="558" operator="equal" stopIfTrue="1">
      <formula>0</formula>
    </cfRule>
    <cfRule type="cellIs" priority="90" dxfId="558" operator="equal" stopIfTrue="1">
      <formula>50</formula>
    </cfRule>
  </conditionalFormatting>
  <conditionalFormatting sqref="E90">
    <cfRule type="cellIs" priority="85" dxfId="557" operator="equal" stopIfTrue="1">
      <formula>0</formula>
    </cfRule>
    <cfRule type="cellIs" priority="86" dxfId="558" operator="equal" stopIfTrue="1">
      <formula>0</formula>
    </cfRule>
    <cfRule type="cellIs" priority="87" dxfId="558" operator="equal" stopIfTrue="1">
      <formula>50</formula>
    </cfRule>
  </conditionalFormatting>
  <conditionalFormatting sqref="F90">
    <cfRule type="cellIs" priority="82" dxfId="557" operator="equal" stopIfTrue="1">
      <formula>0</formula>
    </cfRule>
    <cfRule type="cellIs" priority="83" dxfId="558" operator="equal" stopIfTrue="1">
      <formula>0</formula>
    </cfRule>
    <cfRule type="cellIs" priority="84" dxfId="558" operator="equal" stopIfTrue="1">
      <formula>50</formula>
    </cfRule>
  </conditionalFormatting>
  <conditionalFormatting sqref="E71:E73">
    <cfRule type="cellIs" priority="79" dxfId="557" operator="equal" stopIfTrue="1">
      <formula>0</formula>
    </cfRule>
    <cfRule type="cellIs" priority="80" dxfId="558" operator="equal" stopIfTrue="1">
      <formula>0</formula>
    </cfRule>
    <cfRule type="cellIs" priority="81" dxfId="558" operator="equal" stopIfTrue="1">
      <formula>50</formula>
    </cfRule>
  </conditionalFormatting>
  <conditionalFormatting sqref="F68">
    <cfRule type="cellIs" priority="76" dxfId="557" operator="equal" stopIfTrue="1">
      <formula>0</formula>
    </cfRule>
    <cfRule type="cellIs" priority="77" dxfId="558" operator="equal" stopIfTrue="1">
      <formula>0</formula>
    </cfRule>
    <cfRule type="cellIs" priority="78" dxfId="558" operator="equal" stopIfTrue="1">
      <formula>50</formula>
    </cfRule>
  </conditionalFormatting>
  <conditionalFormatting sqref="E70">
    <cfRule type="cellIs" priority="73" dxfId="557" operator="equal" stopIfTrue="1">
      <formula>0</formula>
    </cfRule>
    <cfRule type="cellIs" priority="74" dxfId="558" operator="equal" stopIfTrue="1">
      <formula>0</formula>
    </cfRule>
    <cfRule type="cellIs" priority="75" dxfId="558" operator="equal" stopIfTrue="1">
      <formula>50</formula>
    </cfRule>
  </conditionalFormatting>
  <conditionalFormatting sqref="F70:G71">
    <cfRule type="cellIs" priority="70" dxfId="557" operator="equal" stopIfTrue="1">
      <formula>0</formula>
    </cfRule>
    <cfRule type="cellIs" priority="71" dxfId="558" operator="equal" stopIfTrue="1">
      <formula>0</formula>
    </cfRule>
    <cfRule type="cellIs" priority="72" dxfId="558" operator="equal" stopIfTrue="1">
      <formula>50</formula>
    </cfRule>
  </conditionalFormatting>
  <conditionalFormatting sqref="F34:S34">
    <cfRule type="cellIs" priority="67" dxfId="557" operator="equal" stopIfTrue="1">
      <formula>0</formula>
    </cfRule>
    <cfRule type="cellIs" priority="68" dxfId="558" operator="equal" stopIfTrue="1">
      <formula>0</formula>
    </cfRule>
    <cfRule type="cellIs" priority="69" dxfId="558" operator="equal" stopIfTrue="1">
      <formula>50</formula>
    </cfRule>
  </conditionalFormatting>
  <conditionalFormatting sqref="E31:E33">
    <cfRule type="cellIs" priority="64" dxfId="557" operator="equal" stopIfTrue="1">
      <formula>0</formula>
    </cfRule>
    <cfRule type="cellIs" priority="65" dxfId="558" operator="equal" stopIfTrue="1">
      <formula>0</formula>
    </cfRule>
    <cfRule type="cellIs" priority="66" dxfId="558" operator="equal" stopIfTrue="1">
      <formula>50</formula>
    </cfRule>
  </conditionalFormatting>
  <conditionalFormatting sqref="F38">
    <cfRule type="cellIs" priority="61" dxfId="557" operator="equal" stopIfTrue="1">
      <formula>0</formula>
    </cfRule>
    <cfRule type="cellIs" priority="62" dxfId="558" operator="equal" stopIfTrue="1">
      <formula>0</formula>
    </cfRule>
    <cfRule type="cellIs" priority="63" dxfId="558" operator="equal" stopIfTrue="1">
      <formula>50</formula>
    </cfRule>
  </conditionalFormatting>
  <conditionalFormatting sqref="G69 H67:S78 F72:G78 F79:S89">
    <cfRule type="cellIs" priority="58" dxfId="557" operator="equal" stopIfTrue="1">
      <formula>0</formula>
    </cfRule>
    <cfRule type="cellIs" priority="59" dxfId="558" operator="equal" stopIfTrue="1">
      <formula>0</formula>
    </cfRule>
    <cfRule type="cellIs" priority="60" dxfId="558" operator="equal" stopIfTrue="1">
      <formula>50</formula>
    </cfRule>
  </conditionalFormatting>
  <conditionalFormatting sqref="E74:E89">
    <cfRule type="cellIs" priority="55" dxfId="557" operator="equal" stopIfTrue="1">
      <formula>0</formula>
    </cfRule>
    <cfRule type="cellIs" priority="56" dxfId="558" operator="equal" stopIfTrue="1">
      <formula>0</formula>
    </cfRule>
    <cfRule type="cellIs" priority="57" dxfId="558" operator="equal" stopIfTrue="1">
      <formula>50</formula>
    </cfRule>
  </conditionalFormatting>
  <conditionalFormatting sqref="E69">
    <cfRule type="cellIs" priority="52" dxfId="557" operator="equal" stopIfTrue="1">
      <formula>0</formula>
    </cfRule>
    <cfRule type="cellIs" priority="53" dxfId="558" operator="equal" stopIfTrue="1">
      <formula>0</formula>
    </cfRule>
    <cfRule type="cellIs" priority="54" dxfId="558" operator="equal" stopIfTrue="1">
      <formula>50</formula>
    </cfRule>
  </conditionalFormatting>
  <conditionalFormatting sqref="E63">
    <cfRule type="cellIs" priority="49" dxfId="557" operator="equal" stopIfTrue="1">
      <formula>0</formula>
    </cfRule>
    <cfRule type="cellIs" priority="50" dxfId="558" operator="equal" stopIfTrue="1">
      <formula>0</formula>
    </cfRule>
    <cfRule type="cellIs" priority="51" dxfId="558" operator="equal" stopIfTrue="1">
      <formula>50</formula>
    </cfRule>
  </conditionalFormatting>
  <conditionalFormatting sqref="E49">
    <cfRule type="cellIs" priority="46" dxfId="557" operator="equal" stopIfTrue="1">
      <formula>0</formula>
    </cfRule>
    <cfRule type="cellIs" priority="47" dxfId="558" operator="equal" stopIfTrue="1">
      <formula>0</formula>
    </cfRule>
    <cfRule type="cellIs" priority="48" dxfId="558" operator="equal" stopIfTrue="1">
      <formula>50</formula>
    </cfRule>
  </conditionalFormatting>
  <conditionalFormatting sqref="F30">
    <cfRule type="cellIs" priority="43" dxfId="557" operator="equal" stopIfTrue="1">
      <formula>0</formula>
    </cfRule>
    <cfRule type="cellIs" priority="44" dxfId="558" operator="equal" stopIfTrue="1">
      <formula>0</formula>
    </cfRule>
    <cfRule type="cellIs" priority="45" dxfId="558" operator="equal" stopIfTrue="1">
      <formula>50</formula>
    </cfRule>
  </conditionalFormatting>
  <conditionalFormatting sqref="G30:S30">
    <cfRule type="cellIs" priority="40" dxfId="557" operator="equal" stopIfTrue="1">
      <formula>0</formula>
    </cfRule>
    <cfRule type="cellIs" priority="41" dxfId="558" operator="equal" stopIfTrue="1">
      <formula>0</formula>
    </cfRule>
    <cfRule type="cellIs" priority="42" dxfId="558" operator="equal" stopIfTrue="1">
      <formula>50</formula>
    </cfRule>
  </conditionalFormatting>
  <conditionalFormatting sqref="F31:F33">
    <cfRule type="cellIs" priority="37" dxfId="557" operator="equal" stopIfTrue="1">
      <formula>0</formula>
    </cfRule>
    <cfRule type="cellIs" priority="38" dxfId="558" operator="equal" stopIfTrue="1">
      <formula>0</formula>
    </cfRule>
    <cfRule type="cellIs" priority="39" dxfId="558" operator="equal" stopIfTrue="1">
      <formula>50</formula>
    </cfRule>
  </conditionalFormatting>
  <conditionalFormatting sqref="G31:S33">
    <cfRule type="cellIs" priority="34" dxfId="557" operator="equal" stopIfTrue="1">
      <formula>0</formula>
    </cfRule>
    <cfRule type="cellIs" priority="35" dxfId="558" operator="equal" stopIfTrue="1">
      <formula>0</formula>
    </cfRule>
    <cfRule type="cellIs" priority="36" dxfId="558" operator="equal" stopIfTrue="1">
      <formula>50</formula>
    </cfRule>
  </conditionalFormatting>
  <conditionalFormatting sqref="E57:S57">
    <cfRule type="cellIs" priority="31" dxfId="557" operator="equal" stopIfTrue="1">
      <formula>0</formula>
    </cfRule>
    <cfRule type="cellIs" priority="32" dxfId="558" operator="equal" stopIfTrue="1">
      <formula>0</formula>
    </cfRule>
    <cfRule type="cellIs" priority="33" dxfId="558" operator="equal" stopIfTrue="1">
      <formula>50</formula>
    </cfRule>
  </conditionalFormatting>
  <conditionalFormatting sqref="F67">
    <cfRule type="cellIs" priority="28" dxfId="557" operator="equal" stopIfTrue="1">
      <formula>0</formula>
    </cfRule>
    <cfRule type="cellIs" priority="29" dxfId="558" operator="equal" stopIfTrue="1">
      <formula>0</formula>
    </cfRule>
    <cfRule type="cellIs" priority="30" dxfId="558" operator="equal" stopIfTrue="1">
      <formula>50</formula>
    </cfRule>
  </conditionalFormatting>
  <conditionalFormatting sqref="E48">
    <cfRule type="cellIs" priority="25" dxfId="557" operator="equal" stopIfTrue="1">
      <formula>0</formula>
    </cfRule>
    <cfRule type="cellIs" priority="26" dxfId="558" operator="equal" stopIfTrue="1">
      <formula>0</formula>
    </cfRule>
    <cfRule type="cellIs" priority="27" dxfId="558" operator="equal" stopIfTrue="1">
      <formula>50</formula>
    </cfRule>
  </conditionalFormatting>
  <conditionalFormatting sqref="H121:S121">
    <cfRule type="cellIs" priority="22" dxfId="557" operator="equal" stopIfTrue="1">
      <formula>0</formula>
    </cfRule>
    <cfRule type="cellIs" priority="23" dxfId="558" operator="equal" stopIfTrue="1">
      <formula>0</formula>
    </cfRule>
    <cfRule type="cellIs" priority="24" dxfId="558" operator="equal" stopIfTrue="1">
      <formula>50</formula>
    </cfRule>
  </conditionalFormatting>
  <conditionalFormatting sqref="F121:G121">
    <cfRule type="cellIs" priority="19" dxfId="557" operator="equal" stopIfTrue="1">
      <formula>0</formula>
    </cfRule>
    <cfRule type="cellIs" priority="20" dxfId="558" operator="equal" stopIfTrue="1">
      <formula>0</formula>
    </cfRule>
    <cfRule type="cellIs" priority="21" dxfId="558" operator="equal" stopIfTrue="1">
      <formula>50</formula>
    </cfRule>
  </conditionalFormatting>
  <conditionalFormatting sqref="E121">
    <cfRule type="cellIs" priority="16" dxfId="557" operator="equal" stopIfTrue="1">
      <formula>0</formula>
    </cfRule>
    <cfRule type="cellIs" priority="17" dxfId="558" operator="equal" stopIfTrue="1">
      <formula>0</formula>
    </cfRule>
    <cfRule type="cellIs" priority="18" dxfId="558" operator="equal" stopIfTrue="1">
      <formula>50</formula>
    </cfRule>
  </conditionalFormatting>
  <conditionalFormatting sqref="E47:F47">
    <cfRule type="cellIs" priority="13" dxfId="557" operator="equal" stopIfTrue="1">
      <formula>0</formula>
    </cfRule>
    <cfRule type="cellIs" priority="14" dxfId="558" operator="equal" stopIfTrue="1">
      <formula>0</formula>
    </cfRule>
    <cfRule type="cellIs" priority="15" dxfId="558" operator="equal" stopIfTrue="1">
      <formula>50</formula>
    </cfRule>
  </conditionalFormatting>
  <conditionalFormatting sqref="F69">
    <cfRule type="cellIs" priority="10" dxfId="557" operator="equal" stopIfTrue="1">
      <formula>0</formula>
    </cfRule>
    <cfRule type="cellIs" priority="11" dxfId="558" operator="equal" stopIfTrue="1">
      <formula>0</formula>
    </cfRule>
    <cfRule type="cellIs" priority="12" dxfId="558" operator="equal" stopIfTrue="1">
      <formula>50</formula>
    </cfRule>
  </conditionalFormatting>
  <conditionalFormatting sqref="H102:S102">
    <cfRule type="cellIs" priority="7" dxfId="557" operator="equal" stopIfTrue="1">
      <formula>0</formula>
    </cfRule>
    <cfRule type="cellIs" priority="8" dxfId="558" operator="equal" stopIfTrue="1">
      <formula>0</formula>
    </cfRule>
    <cfRule type="cellIs" priority="9" dxfId="558" operator="equal" stopIfTrue="1">
      <formula>50</formula>
    </cfRule>
  </conditionalFormatting>
  <conditionalFormatting sqref="F102:G102">
    <cfRule type="cellIs" priority="4" dxfId="557" operator="equal" stopIfTrue="1">
      <formula>0</formula>
    </cfRule>
    <cfRule type="cellIs" priority="5" dxfId="558" operator="equal" stopIfTrue="1">
      <formula>0</formula>
    </cfRule>
    <cfRule type="cellIs" priority="6" dxfId="558" operator="equal" stopIfTrue="1">
      <formula>50</formula>
    </cfRule>
  </conditionalFormatting>
  <conditionalFormatting sqref="E102">
    <cfRule type="cellIs" priority="1" dxfId="557" operator="equal" stopIfTrue="1">
      <formula>0</formula>
    </cfRule>
    <cfRule type="cellIs" priority="2" dxfId="558" operator="equal" stopIfTrue="1">
      <formula>0</formula>
    </cfRule>
    <cfRule type="cellIs" priority="3" dxfId="558" operator="equal" stopIfTrue="1">
      <formula>50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B2:W12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875" style="0" customWidth="1"/>
    <col min="2" max="2" width="7.00390625" style="200" customWidth="1"/>
    <col min="3" max="3" width="19.625" style="6" customWidth="1"/>
    <col min="4" max="4" width="5.00390625" style="6" customWidth="1"/>
    <col min="5" max="19" width="3.75390625" style="3" customWidth="1"/>
    <col min="20" max="20" width="5.625" style="0" bestFit="1" customWidth="1"/>
    <col min="21" max="21" width="3.625" style="0" customWidth="1"/>
    <col min="22" max="22" width="13.25390625" style="0" bestFit="1" customWidth="1"/>
    <col min="23" max="23" width="18.125" style="0" bestFit="1" customWidth="1"/>
  </cols>
  <sheetData>
    <row r="1" ht="13.5" thickBot="1"/>
    <row r="2" spans="3:17" ht="12.75">
      <c r="C2" s="23" t="s">
        <v>225</v>
      </c>
      <c r="D2" s="24">
        <v>1</v>
      </c>
      <c r="E2" s="201" t="s">
        <v>40</v>
      </c>
      <c r="F2" s="26"/>
      <c r="G2" s="26"/>
      <c r="H2" s="26"/>
      <c r="I2" s="26"/>
      <c r="J2" s="26"/>
      <c r="K2" s="26"/>
      <c r="L2" s="26"/>
      <c r="M2" s="26"/>
      <c r="N2" s="26"/>
      <c r="O2" s="25"/>
      <c r="P2" s="26"/>
      <c r="Q2" s="202"/>
    </row>
    <row r="3" spans="3:17" ht="12.75">
      <c r="C3" s="115" t="s">
        <v>226</v>
      </c>
      <c r="D3" s="11" t="s">
        <v>227</v>
      </c>
      <c r="E3" s="203" t="s">
        <v>34</v>
      </c>
      <c r="F3" s="30"/>
      <c r="G3" s="30"/>
      <c r="H3" s="30"/>
      <c r="I3" s="30"/>
      <c r="J3" s="30"/>
      <c r="K3" s="30"/>
      <c r="L3" s="30"/>
      <c r="M3" s="30"/>
      <c r="N3" s="30"/>
      <c r="O3" s="29"/>
      <c r="P3" s="30"/>
      <c r="Q3" s="31"/>
    </row>
    <row r="4" spans="3:17" ht="12.75">
      <c r="C4" s="27" t="s">
        <v>228</v>
      </c>
      <c r="D4" s="28">
        <v>3</v>
      </c>
      <c r="E4" s="203" t="s">
        <v>1</v>
      </c>
      <c r="F4" s="30"/>
      <c r="G4" s="30"/>
      <c r="H4" s="30"/>
      <c r="I4" s="30"/>
      <c r="J4" s="30"/>
      <c r="K4" s="30"/>
      <c r="L4" s="30"/>
      <c r="M4" s="30"/>
      <c r="N4" s="30"/>
      <c r="O4" s="29"/>
      <c r="P4" s="30"/>
      <c r="Q4" s="31"/>
    </row>
    <row r="5" spans="3:17" ht="12.75">
      <c r="C5" s="115" t="s">
        <v>229</v>
      </c>
      <c r="D5" s="28">
        <v>4</v>
      </c>
      <c r="E5" s="203" t="s">
        <v>113</v>
      </c>
      <c r="F5" s="30"/>
      <c r="G5" s="30"/>
      <c r="H5" s="30"/>
      <c r="I5" s="30"/>
      <c r="J5" s="30"/>
      <c r="K5" s="30"/>
      <c r="L5" s="30"/>
      <c r="M5" s="30"/>
      <c r="N5" s="30"/>
      <c r="O5" s="29"/>
      <c r="P5" s="30"/>
      <c r="Q5" s="31"/>
    </row>
    <row r="6" spans="3:17" ht="12.75">
      <c r="C6" s="115" t="s">
        <v>230</v>
      </c>
      <c r="D6" s="28">
        <v>5</v>
      </c>
      <c r="E6" s="203" t="s">
        <v>231</v>
      </c>
      <c r="F6" s="30"/>
      <c r="G6" s="30"/>
      <c r="H6" s="30"/>
      <c r="I6" s="30"/>
      <c r="J6" s="30"/>
      <c r="K6" s="30"/>
      <c r="L6" s="30"/>
      <c r="M6" s="30"/>
      <c r="N6" s="30"/>
      <c r="O6" s="29"/>
      <c r="P6" s="30"/>
      <c r="Q6" s="31"/>
    </row>
    <row r="7" spans="3:17" ht="12.75">
      <c r="C7" s="115" t="s">
        <v>232</v>
      </c>
      <c r="D7" s="11" t="s">
        <v>233</v>
      </c>
      <c r="E7" s="203" t="s">
        <v>234</v>
      </c>
      <c r="F7" s="30"/>
      <c r="G7" s="30"/>
      <c r="H7" s="30"/>
      <c r="I7" s="30"/>
      <c r="J7" s="30"/>
      <c r="K7" s="30"/>
      <c r="L7" s="30"/>
      <c r="M7" s="30"/>
      <c r="N7" s="30"/>
      <c r="O7" s="29"/>
      <c r="P7" s="30"/>
      <c r="Q7" s="31"/>
    </row>
    <row r="8" spans="3:17" ht="12.75">
      <c r="C8" s="115" t="s">
        <v>235</v>
      </c>
      <c r="D8" s="11">
        <v>6</v>
      </c>
      <c r="E8" s="203" t="s">
        <v>236</v>
      </c>
      <c r="F8" s="30"/>
      <c r="G8" s="30"/>
      <c r="H8" s="30"/>
      <c r="I8" s="30"/>
      <c r="J8" s="30"/>
      <c r="K8" s="30"/>
      <c r="L8" s="30"/>
      <c r="M8" s="30"/>
      <c r="N8" s="30"/>
      <c r="O8" s="29"/>
      <c r="P8" s="30"/>
      <c r="Q8" s="31"/>
    </row>
    <row r="9" spans="3:17" ht="12.75">
      <c r="C9" s="115" t="s">
        <v>237</v>
      </c>
      <c r="D9" s="28">
        <v>7</v>
      </c>
      <c r="E9" s="203" t="s">
        <v>24</v>
      </c>
      <c r="F9" s="30"/>
      <c r="G9" s="30"/>
      <c r="H9" s="30"/>
      <c r="I9" s="30"/>
      <c r="J9" s="30"/>
      <c r="K9" s="30"/>
      <c r="L9" s="30"/>
      <c r="M9" s="30"/>
      <c r="N9" s="30"/>
      <c r="O9" s="29"/>
      <c r="P9" s="30"/>
      <c r="Q9" s="31"/>
    </row>
    <row r="10" spans="3:17" ht="12.75">
      <c r="C10" s="115" t="s">
        <v>238</v>
      </c>
      <c r="D10" s="11" t="s">
        <v>55</v>
      </c>
      <c r="E10" s="203" t="s">
        <v>37</v>
      </c>
      <c r="F10" s="30"/>
      <c r="G10" s="30"/>
      <c r="H10" s="30"/>
      <c r="I10" s="30"/>
      <c r="J10" s="30"/>
      <c r="K10" s="30"/>
      <c r="L10" s="30"/>
      <c r="M10" s="30"/>
      <c r="N10" s="30"/>
      <c r="O10" s="29"/>
      <c r="P10" s="30"/>
      <c r="Q10" s="31"/>
    </row>
    <row r="11" spans="3:17" ht="12.75">
      <c r="C11" s="115" t="s">
        <v>238</v>
      </c>
      <c r="D11" s="11" t="s">
        <v>56</v>
      </c>
      <c r="E11" s="203" t="s">
        <v>35</v>
      </c>
      <c r="F11" s="30"/>
      <c r="G11" s="30"/>
      <c r="H11" s="30"/>
      <c r="I11" s="30"/>
      <c r="J11" s="30"/>
      <c r="K11" s="30"/>
      <c r="L11" s="30"/>
      <c r="M11" s="30"/>
      <c r="N11" s="30"/>
      <c r="O11" s="29"/>
      <c r="P11" s="30"/>
      <c r="Q11" s="31"/>
    </row>
    <row r="12" spans="3:17" ht="12.75">
      <c r="C12" s="115" t="s">
        <v>239</v>
      </c>
      <c r="D12" s="11">
        <v>9</v>
      </c>
      <c r="E12" s="203" t="s">
        <v>240</v>
      </c>
      <c r="F12" s="30"/>
      <c r="G12" s="30"/>
      <c r="H12" s="30"/>
      <c r="I12" s="30"/>
      <c r="J12" s="30"/>
      <c r="K12" s="30"/>
      <c r="L12" s="30"/>
      <c r="M12" s="30"/>
      <c r="N12" s="30"/>
      <c r="O12" s="29"/>
      <c r="P12" s="30"/>
      <c r="Q12" s="31"/>
    </row>
    <row r="13" spans="3:17" ht="12.75">
      <c r="C13" s="115" t="s">
        <v>241</v>
      </c>
      <c r="D13" s="11">
        <v>10</v>
      </c>
      <c r="E13" s="203" t="s">
        <v>57</v>
      </c>
      <c r="F13" s="30"/>
      <c r="G13" s="30"/>
      <c r="H13" s="30"/>
      <c r="I13" s="30"/>
      <c r="J13" s="30"/>
      <c r="K13" s="30"/>
      <c r="L13" s="30"/>
      <c r="M13" s="30"/>
      <c r="N13" s="30"/>
      <c r="O13" s="29"/>
      <c r="P13" s="30"/>
      <c r="Q13" s="31"/>
    </row>
    <row r="14" spans="3:17" ht="12.75">
      <c r="C14" s="115" t="s">
        <v>242</v>
      </c>
      <c r="D14" s="28">
        <v>11</v>
      </c>
      <c r="E14" s="203" t="s">
        <v>25</v>
      </c>
      <c r="F14" s="30"/>
      <c r="G14" s="30"/>
      <c r="H14" s="30"/>
      <c r="I14" s="30"/>
      <c r="J14" s="30"/>
      <c r="K14" s="30"/>
      <c r="L14" s="30"/>
      <c r="M14" s="30"/>
      <c r="N14" s="30"/>
      <c r="O14" s="29"/>
      <c r="P14" s="30"/>
      <c r="Q14" s="31"/>
    </row>
    <row r="15" spans="3:17" ht="12.75">
      <c r="C15" s="115" t="s">
        <v>243</v>
      </c>
      <c r="D15" s="28">
        <v>12</v>
      </c>
      <c r="E15" s="203" t="s">
        <v>2</v>
      </c>
      <c r="F15" s="30"/>
      <c r="G15" s="30"/>
      <c r="H15" s="30"/>
      <c r="I15" s="30"/>
      <c r="J15" s="30"/>
      <c r="K15" s="30"/>
      <c r="L15" s="30"/>
      <c r="M15" s="30"/>
      <c r="N15" s="30"/>
      <c r="O15" s="29"/>
      <c r="P15" s="30"/>
      <c r="Q15" s="31"/>
    </row>
    <row r="16" spans="3:17" ht="12.75">
      <c r="C16" s="115" t="s">
        <v>244</v>
      </c>
      <c r="D16" s="28">
        <v>13</v>
      </c>
      <c r="E16" s="204" t="s">
        <v>36</v>
      </c>
      <c r="F16" s="30"/>
      <c r="G16" s="30"/>
      <c r="H16" s="30"/>
      <c r="I16" s="30"/>
      <c r="J16" s="30"/>
      <c r="K16" s="30"/>
      <c r="L16" s="30"/>
      <c r="M16" s="30"/>
      <c r="N16" s="30"/>
      <c r="O16" s="32"/>
      <c r="P16" s="30"/>
      <c r="Q16" s="31"/>
    </row>
    <row r="17" spans="3:17" ht="12.75">
      <c r="C17" s="115">
        <v>42245</v>
      </c>
      <c r="D17" s="28">
        <v>14</v>
      </c>
      <c r="E17" s="204" t="s">
        <v>245</v>
      </c>
      <c r="F17" s="30"/>
      <c r="G17" s="30"/>
      <c r="H17" s="30"/>
      <c r="I17" s="30"/>
      <c r="J17" s="30"/>
      <c r="K17" s="30"/>
      <c r="L17" s="30"/>
      <c r="M17" s="30"/>
      <c r="N17" s="30"/>
      <c r="O17" s="32"/>
      <c r="P17" s="30"/>
      <c r="Q17" s="31"/>
    </row>
    <row r="18" spans="3:17" ht="12.75">
      <c r="C18" s="115">
        <v>42246</v>
      </c>
      <c r="D18" s="28">
        <v>15</v>
      </c>
      <c r="E18" s="204" t="s">
        <v>246</v>
      </c>
      <c r="F18" s="30"/>
      <c r="G18" s="30"/>
      <c r="H18" s="30"/>
      <c r="I18" s="30"/>
      <c r="J18" s="30"/>
      <c r="K18" s="30"/>
      <c r="L18" s="30"/>
      <c r="M18" s="30"/>
      <c r="N18" s="30"/>
      <c r="O18" s="32"/>
      <c r="P18" s="30"/>
      <c r="Q18" s="31"/>
    </row>
    <row r="19" spans="3:17" ht="12.75">
      <c r="C19" s="115">
        <v>42252</v>
      </c>
      <c r="D19" s="28"/>
      <c r="E19" s="204" t="s">
        <v>247</v>
      </c>
      <c r="F19" s="30"/>
      <c r="G19" s="30"/>
      <c r="H19" s="30"/>
      <c r="I19" s="30"/>
      <c r="J19" s="30"/>
      <c r="K19" s="30"/>
      <c r="L19" s="30"/>
      <c r="M19" s="30"/>
      <c r="N19" s="30"/>
      <c r="O19" s="32"/>
      <c r="P19" s="30"/>
      <c r="Q19" s="31"/>
    </row>
    <row r="20" spans="3:17" ht="13.5" thickBot="1">
      <c r="C20" s="116">
        <v>42254</v>
      </c>
      <c r="D20" s="33"/>
      <c r="E20" s="205" t="s">
        <v>248</v>
      </c>
      <c r="F20" s="35"/>
      <c r="G20" s="35"/>
      <c r="H20" s="35"/>
      <c r="I20" s="35"/>
      <c r="J20" s="35"/>
      <c r="K20" s="35"/>
      <c r="L20" s="35"/>
      <c r="M20" s="35"/>
      <c r="N20" s="35"/>
      <c r="O20" s="34"/>
      <c r="P20" s="35"/>
      <c r="Q20" s="36"/>
    </row>
    <row r="21" spans="2:15" ht="13.5" thickBot="1">
      <c r="B21" s="276"/>
      <c r="C21" s="277"/>
      <c r="D21" s="278"/>
      <c r="E21" s="279"/>
      <c r="F21" s="280"/>
      <c r="G21" s="280"/>
      <c r="H21" s="280"/>
      <c r="I21" s="280"/>
      <c r="J21" s="280"/>
      <c r="K21" s="280"/>
      <c r="L21" s="280"/>
      <c r="M21" s="280"/>
      <c r="N21" s="280"/>
      <c r="O21" s="279"/>
    </row>
    <row r="22" spans="2:23" ht="13.5" thickBot="1">
      <c r="B22" s="206" t="s">
        <v>0</v>
      </c>
      <c r="C22" s="70" t="s">
        <v>329</v>
      </c>
      <c r="D22" s="68" t="s">
        <v>23</v>
      </c>
      <c r="E22" s="4">
        <v>1</v>
      </c>
      <c r="F22" s="5">
        <v>2</v>
      </c>
      <c r="G22" s="5">
        <v>3</v>
      </c>
      <c r="H22" s="5">
        <v>4</v>
      </c>
      <c r="I22" s="5">
        <v>5</v>
      </c>
      <c r="J22" s="5">
        <v>6</v>
      </c>
      <c r="K22" s="5">
        <v>7</v>
      </c>
      <c r="L22" s="37">
        <v>8</v>
      </c>
      <c r="M22" s="5">
        <v>9</v>
      </c>
      <c r="N22" s="5">
        <v>10</v>
      </c>
      <c r="O22" s="5">
        <v>11</v>
      </c>
      <c r="P22" s="5">
        <v>12</v>
      </c>
      <c r="Q22" s="5">
        <v>13</v>
      </c>
      <c r="R22" s="5">
        <v>14</v>
      </c>
      <c r="S22" s="5">
        <v>15</v>
      </c>
      <c r="T22" s="41" t="s">
        <v>22</v>
      </c>
      <c r="V22" s="41" t="s">
        <v>160</v>
      </c>
      <c r="W22" s="162" t="s">
        <v>161</v>
      </c>
    </row>
    <row r="23" spans="2:23" ht="12.75">
      <c r="B23" s="207" t="s">
        <v>125</v>
      </c>
      <c r="C23" s="67" t="s">
        <v>64</v>
      </c>
      <c r="D23" s="74">
        <v>1958</v>
      </c>
      <c r="E23" s="208">
        <v>100</v>
      </c>
      <c r="F23" s="263">
        <v>0</v>
      </c>
      <c r="G23" s="253">
        <v>80</v>
      </c>
      <c r="H23" s="247">
        <v>88</v>
      </c>
      <c r="I23" s="247">
        <v>0</v>
      </c>
      <c r="J23" s="247">
        <v>100</v>
      </c>
      <c r="K23" s="247">
        <v>110</v>
      </c>
      <c r="L23" s="247">
        <v>60</v>
      </c>
      <c r="M23" s="247">
        <v>100</v>
      </c>
      <c r="N23" s="247">
        <v>40</v>
      </c>
      <c r="O23" s="247">
        <v>88</v>
      </c>
      <c r="P23" s="247">
        <v>0</v>
      </c>
      <c r="Q23" s="247">
        <v>0</v>
      </c>
      <c r="R23" s="247">
        <v>0</v>
      </c>
      <c r="S23" s="281">
        <v>0</v>
      </c>
      <c r="T23" s="184">
        <f>LARGE(E23:R23,1)+LARGE(E23:R23,2)+LARGE(E23:R23,3)+LARGE(E23:R23,4)+LARGE(E23:R23,5)+LARGE(E23:R23,6)+LARGE(E23:R23,7)+S23</f>
        <v>666</v>
      </c>
      <c r="V23" s="163">
        <f>COUNTIF(E23:S23,"&gt;0")</f>
        <v>9</v>
      </c>
      <c r="W23" s="180">
        <f>T23/V23</f>
        <v>74</v>
      </c>
    </row>
    <row r="24" spans="2:23" ht="12.75">
      <c r="B24" s="212" t="s">
        <v>124</v>
      </c>
      <c r="C24" s="66" t="s">
        <v>43</v>
      </c>
      <c r="D24" s="79">
        <v>1966</v>
      </c>
      <c r="E24" s="264">
        <v>0</v>
      </c>
      <c r="F24" s="264">
        <v>0</v>
      </c>
      <c r="G24" s="282">
        <v>80</v>
      </c>
      <c r="H24" s="220">
        <v>0</v>
      </c>
      <c r="I24" s="220">
        <v>80</v>
      </c>
      <c r="J24" s="220">
        <v>0</v>
      </c>
      <c r="K24" s="220">
        <v>88</v>
      </c>
      <c r="L24" s="220">
        <v>100</v>
      </c>
      <c r="M24" s="220">
        <v>100</v>
      </c>
      <c r="N24" s="220">
        <v>100</v>
      </c>
      <c r="O24" s="220">
        <v>110</v>
      </c>
      <c r="P24" s="220">
        <v>0</v>
      </c>
      <c r="Q24" s="220">
        <v>0</v>
      </c>
      <c r="R24" s="220">
        <v>0</v>
      </c>
      <c r="S24" s="221">
        <v>0</v>
      </c>
      <c r="T24" s="186">
        <f>LARGE(E24:R24,1)+LARGE(E24:R24,2)+LARGE(E24:R24,3)+LARGE(E24:R24,4)+LARGE(E24:R24,5)+LARGE(E24:R24,6)+LARGE(E24:R24,7)+S24</f>
        <v>658</v>
      </c>
      <c r="V24" s="164">
        <f>COUNTIF(E24:S24,"&gt;0")</f>
        <v>7</v>
      </c>
      <c r="W24" s="182">
        <f>T24/V24</f>
        <v>94</v>
      </c>
    </row>
    <row r="25" spans="2:23" ht="12.75">
      <c r="B25" s="212" t="s">
        <v>250</v>
      </c>
      <c r="C25" s="67" t="s">
        <v>128</v>
      </c>
      <c r="D25" s="74">
        <v>1960</v>
      </c>
      <c r="E25" s="241">
        <v>80</v>
      </c>
      <c r="F25" s="341">
        <v>60</v>
      </c>
      <c r="G25" s="255">
        <v>100</v>
      </c>
      <c r="H25" s="220">
        <v>66</v>
      </c>
      <c r="I25" s="220">
        <v>100</v>
      </c>
      <c r="J25" s="220">
        <v>100</v>
      </c>
      <c r="K25" s="220">
        <v>66</v>
      </c>
      <c r="L25" s="220">
        <v>60</v>
      </c>
      <c r="M25" s="220">
        <v>80</v>
      </c>
      <c r="N25" s="220">
        <v>40</v>
      </c>
      <c r="O25" s="220">
        <v>44</v>
      </c>
      <c r="P25" s="220">
        <v>100</v>
      </c>
      <c r="Q25" s="220">
        <v>0</v>
      </c>
      <c r="R25" s="220">
        <v>0</v>
      </c>
      <c r="S25" s="221">
        <v>0</v>
      </c>
      <c r="T25" s="186">
        <f>LARGE(E25:R25,1)+LARGE(E25:R25,2)+LARGE(E25:R25,3)+LARGE(E25:R25,4)+LARGE(E25:R25,5)+LARGE(E25:R25,6)+LARGE(E25:R25,7)+S25</f>
        <v>626</v>
      </c>
      <c r="V25" s="164">
        <f aca="true" t="shared" si="0" ref="V25:V67">COUNTIF(E25:S25,"&gt;0")</f>
        <v>12</v>
      </c>
      <c r="W25" s="196">
        <f aca="true" t="shared" si="1" ref="W25:W67">T25/V25</f>
        <v>52.166666666666664</v>
      </c>
    </row>
    <row r="26" spans="2:23" ht="12.75">
      <c r="B26" s="212" t="s">
        <v>265</v>
      </c>
      <c r="C26" s="67" t="s">
        <v>32</v>
      </c>
      <c r="D26" s="74">
        <v>1959</v>
      </c>
      <c r="E26" s="213">
        <v>100</v>
      </c>
      <c r="F26" s="342">
        <v>60</v>
      </c>
      <c r="G26" s="255">
        <v>100</v>
      </c>
      <c r="H26" s="242">
        <v>44</v>
      </c>
      <c r="I26" s="242">
        <v>0</v>
      </c>
      <c r="J26" s="242">
        <v>80</v>
      </c>
      <c r="K26" s="242">
        <v>110</v>
      </c>
      <c r="L26" s="242">
        <v>60</v>
      </c>
      <c r="M26" s="242">
        <v>60</v>
      </c>
      <c r="N26" s="242">
        <v>60</v>
      </c>
      <c r="O26" s="242">
        <v>88</v>
      </c>
      <c r="P26" s="242">
        <v>0</v>
      </c>
      <c r="Q26" s="242">
        <v>0</v>
      </c>
      <c r="R26" s="242">
        <v>0</v>
      </c>
      <c r="S26" s="243">
        <v>0</v>
      </c>
      <c r="T26" s="186">
        <f>LARGE(E26:R26,1)+LARGE(E26:R26,2)+LARGE(E26:R26,3)+LARGE(E26:R26,4)+LARGE(E26:R26,5)+LARGE(E26:R26,6)+LARGE(E26:R26,7)+S26</f>
        <v>598</v>
      </c>
      <c r="V26" s="164">
        <f t="shared" si="0"/>
        <v>10</v>
      </c>
      <c r="W26" s="196">
        <f t="shared" si="1"/>
        <v>59.8</v>
      </c>
    </row>
    <row r="27" spans="2:23" ht="12.75">
      <c r="B27" s="212" t="s">
        <v>266</v>
      </c>
      <c r="C27" s="67" t="s">
        <v>45</v>
      </c>
      <c r="D27" s="74">
        <v>1961</v>
      </c>
      <c r="E27" s="218">
        <v>80</v>
      </c>
      <c r="F27" s="220">
        <v>0</v>
      </c>
      <c r="G27" s="220">
        <v>0</v>
      </c>
      <c r="H27" s="220">
        <v>0</v>
      </c>
      <c r="I27" s="220">
        <v>80</v>
      </c>
      <c r="J27" s="220">
        <v>0</v>
      </c>
      <c r="K27" s="220">
        <v>88</v>
      </c>
      <c r="L27" s="220">
        <v>100</v>
      </c>
      <c r="M27" s="220">
        <v>0</v>
      </c>
      <c r="N27" s="220">
        <v>100</v>
      </c>
      <c r="O27" s="220">
        <v>110</v>
      </c>
      <c r="P27" s="220">
        <v>0</v>
      </c>
      <c r="Q27" s="220">
        <v>0</v>
      </c>
      <c r="R27" s="220">
        <v>0</v>
      </c>
      <c r="S27" s="221">
        <v>0</v>
      </c>
      <c r="T27" s="186">
        <f>LARGE(E27:R27,1)+LARGE(E27:R27,2)+LARGE(E27:R27,3)+LARGE(E27:R27,4)+LARGE(E27:R27,5)+LARGE(E27:R27,6)+LARGE(E27:R27,7)+S27</f>
        <v>558</v>
      </c>
      <c r="V27" s="164">
        <f>COUNTIF(E27:S27,"&gt;0")</f>
        <v>6</v>
      </c>
      <c r="W27" s="196">
        <f>T27/V27</f>
        <v>93</v>
      </c>
    </row>
    <row r="28" spans="2:23" ht="12.75">
      <c r="B28" s="212" t="s">
        <v>267</v>
      </c>
      <c r="C28" s="67" t="s">
        <v>98</v>
      </c>
      <c r="D28" s="74">
        <v>1960</v>
      </c>
      <c r="E28" s="218">
        <v>0</v>
      </c>
      <c r="F28" s="220">
        <v>0</v>
      </c>
      <c r="G28" s="220">
        <v>60</v>
      </c>
      <c r="H28" s="220">
        <v>44</v>
      </c>
      <c r="I28" s="220">
        <v>100</v>
      </c>
      <c r="J28" s="220">
        <v>60</v>
      </c>
      <c r="K28" s="220">
        <v>44</v>
      </c>
      <c r="L28" s="220">
        <v>0</v>
      </c>
      <c r="M28" s="220">
        <v>40</v>
      </c>
      <c r="N28" s="220">
        <v>0</v>
      </c>
      <c r="O28" s="220">
        <v>44</v>
      </c>
      <c r="P28" s="220">
        <v>80</v>
      </c>
      <c r="Q28" s="220">
        <v>0</v>
      </c>
      <c r="R28" s="220">
        <v>0</v>
      </c>
      <c r="S28" s="221">
        <v>0</v>
      </c>
      <c r="T28" s="186">
        <f>LARGE(E28:R28,1)+LARGE(E28:R28,2)+LARGE(E28:R28,3)+LARGE(E28:R28,4)+LARGE(E28:R28,5)+LARGE(E28:R28,6)+LARGE(E28:R28,7)+S28</f>
        <v>432</v>
      </c>
      <c r="V28" s="164">
        <f>COUNTIF(E28:S28,"&gt;0")</f>
        <v>8</v>
      </c>
      <c r="W28" s="196">
        <f>T28/V28</f>
        <v>54</v>
      </c>
    </row>
    <row r="29" spans="2:23" ht="12.75">
      <c r="B29" s="212" t="s">
        <v>268</v>
      </c>
      <c r="C29" s="67" t="s">
        <v>51</v>
      </c>
      <c r="D29" s="74">
        <v>1962</v>
      </c>
      <c r="E29" s="218">
        <v>0</v>
      </c>
      <c r="F29" s="220">
        <v>0</v>
      </c>
      <c r="G29" s="220">
        <v>0</v>
      </c>
      <c r="H29" s="220">
        <v>44</v>
      </c>
      <c r="I29" s="220">
        <v>0</v>
      </c>
      <c r="J29" s="220">
        <v>0</v>
      </c>
      <c r="K29" s="220">
        <v>44</v>
      </c>
      <c r="L29" s="220">
        <v>40</v>
      </c>
      <c r="M29" s="220">
        <v>80</v>
      </c>
      <c r="N29" s="220">
        <v>0</v>
      </c>
      <c r="O29" s="220">
        <v>44</v>
      </c>
      <c r="P29" s="220">
        <v>80</v>
      </c>
      <c r="Q29" s="220">
        <v>0</v>
      </c>
      <c r="R29" s="220">
        <v>0</v>
      </c>
      <c r="S29" s="221">
        <v>0</v>
      </c>
      <c r="T29" s="186">
        <f>LARGE(E29:R29,1)+LARGE(E29:R29,2)+LARGE(E29:R29,3)+LARGE(E29:R29,4)+LARGE(E29:R29,5)+LARGE(E29:R29,6)+LARGE(E29:R29,7)+S29</f>
        <v>332</v>
      </c>
      <c r="V29" s="164">
        <f t="shared" si="0"/>
        <v>6</v>
      </c>
      <c r="W29" s="196">
        <f t="shared" si="1"/>
        <v>55.333333333333336</v>
      </c>
    </row>
    <row r="30" spans="2:23" ht="12.75">
      <c r="B30" s="212" t="s">
        <v>269</v>
      </c>
      <c r="C30" s="67" t="s">
        <v>58</v>
      </c>
      <c r="D30" s="74">
        <v>1961</v>
      </c>
      <c r="E30" s="218">
        <v>0</v>
      </c>
      <c r="F30" s="220">
        <v>80</v>
      </c>
      <c r="G30" s="220">
        <v>0</v>
      </c>
      <c r="H30" s="220">
        <v>66</v>
      </c>
      <c r="I30" s="220">
        <v>0</v>
      </c>
      <c r="J30" s="220">
        <v>60</v>
      </c>
      <c r="K30" s="220">
        <v>44</v>
      </c>
      <c r="L30" s="220">
        <v>40</v>
      </c>
      <c r="M30" s="220">
        <v>0</v>
      </c>
      <c r="N30" s="220">
        <v>0</v>
      </c>
      <c r="O30" s="220">
        <v>0</v>
      </c>
      <c r="P30" s="220">
        <v>0</v>
      </c>
      <c r="Q30" s="220">
        <v>0</v>
      </c>
      <c r="R30" s="220">
        <v>0</v>
      </c>
      <c r="S30" s="221">
        <v>0</v>
      </c>
      <c r="T30" s="186">
        <f>LARGE(E30:R30,1)+LARGE(E30:R30,2)+LARGE(E30:R30,3)+LARGE(E30:R30,4)+LARGE(E30:R30,5)+LARGE(E30:R30,6)+LARGE(E30:R30,7)+S30</f>
        <v>290</v>
      </c>
      <c r="V30" s="164">
        <f t="shared" si="0"/>
        <v>5</v>
      </c>
      <c r="W30" s="196">
        <f t="shared" si="1"/>
        <v>58</v>
      </c>
    </row>
    <row r="31" spans="2:23" ht="12.75">
      <c r="B31" s="212" t="s">
        <v>282</v>
      </c>
      <c r="C31" s="67" t="s">
        <v>99</v>
      </c>
      <c r="D31" s="74">
        <v>1960</v>
      </c>
      <c r="E31" s="257">
        <v>60</v>
      </c>
      <c r="F31" s="255">
        <v>60</v>
      </c>
      <c r="G31" s="220">
        <v>0</v>
      </c>
      <c r="H31" s="220">
        <v>0</v>
      </c>
      <c r="I31" s="220">
        <v>0</v>
      </c>
      <c r="J31" s="220">
        <v>0</v>
      </c>
      <c r="K31" s="220">
        <v>0</v>
      </c>
      <c r="L31" s="220">
        <v>0</v>
      </c>
      <c r="M31" s="220">
        <v>0</v>
      </c>
      <c r="N31" s="220">
        <v>60</v>
      </c>
      <c r="O31" s="220">
        <v>66</v>
      </c>
      <c r="P31" s="220">
        <v>0</v>
      </c>
      <c r="Q31" s="220">
        <v>0</v>
      </c>
      <c r="R31" s="220">
        <v>0</v>
      </c>
      <c r="S31" s="221">
        <v>0</v>
      </c>
      <c r="T31" s="186">
        <f>LARGE(E31:R31,1)+LARGE(E31:R31,2)+LARGE(E31:R31,3)+LARGE(E31:R31,4)+LARGE(E31:R31,5)+LARGE(E31:R31,6)+LARGE(E31:R31,7)+S31</f>
        <v>246</v>
      </c>
      <c r="V31" s="164">
        <f t="shared" si="0"/>
        <v>4</v>
      </c>
      <c r="W31" s="196">
        <f t="shared" si="1"/>
        <v>61.5</v>
      </c>
    </row>
    <row r="32" spans="2:23" ht="12.75">
      <c r="B32" s="212" t="s">
        <v>283</v>
      </c>
      <c r="C32" s="67" t="s">
        <v>143</v>
      </c>
      <c r="D32" s="74">
        <v>1960</v>
      </c>
      <c r="E32" s="218">
        <v>0</v>
      </c>
      <c r="F32" s="255">
        <v>60</v>
      </c>
      <c r="G32" s="220">
        <v>0</v>
      </c>
      <c r="H32" s="220">
        <v>44</v>
      </c>
      <c r="I32" s="220">
        <v>0</v>
      </c>
      <c r="J32" s="220">
        <v>0</v>
      </c>
      <c r="K32" s="220">
        <v>0</v>
      </c>
      <c r="L32" s="220">
        <v>0</v>
      </c>
      <c r="M32" s="220">
        <v>0</v>
      </c>
      <c r="N32" s="220">
        <v>60</v>
      </c>
      <c r="O32" s="220">
        <v>66</v>
      </c>
      <c r="P32" s="220">
        <v>0</v>
      </c>
      <c r="Q32" s="220">
        <v>0</v>
      </c>
      <c r="R32" s="220">
        <v>0</v>
      </c>
      <c r="S32" s="221">
        <v>0</v>
      </c>
      <c r="T32" s="186">
        <f>LARGE(E32:R32,1)+LARGE(E32:R32,2)+LARGE(E32:R32,3)+LARGE(E32:R32,4)+LARGE(E32:R32,5)+LARGE(E32:R32,6)+LARGE(E32:R32,7)+S32</f>
        <v>230</v>
      </c>
      <c r="V32" s="164">
        <f t="shared" si="0"/>
        <v>4</v>
      </c>
      <c r="W32" s="196">
        <f t="shared" si="1"/>
        <v>57.5</v>
      </c>
    </row>
    <row r="33" spans="2:23" ht="12.75">
      <c r="B33" s="212" t="s">
        <v>284</v>
      </c>
      <c r="C33" s="38" t="s">
        <v>59</v>
      </c>
      <c r="D33" s="79">
        <v>1962</v>
      </c>
      <c r="E33" s="241">
        <v>0</v>
      </c>
      <c r="F33" s="220">
        <v>80</v>
      </c>
      <c r="G33" s="220">
        <v>0</v>
      </c>
      <c r="H33" s="220">
        <v>66</v>
      </c>
      <c r="I33" s="220">
        <v>0</v>
      </c>
      <c r="J33" s="220">
        <v>60</v>
      </c>
      <c r="K33" s="220">
        <v>0</v>
      </c>
      <c r="L33" s="220">
        <v>0</v>
      </c>
      <c r="M33" s="220">
        <v>0</v>
      </c>
      <c r="N33" s="220">
        <v>0</v>
      </c>
      <c r="O33" s="220">
        <v>0</v>
      </c>
      <c r="P33" s="220">
        <v>0</v>
      </c>
      <c r="Q33" s="220">
        <v>0</v>
      </c>
      <c r="R33" s="220">
        <v>0</v>
      </c>
      <c r="S33" s="221">
        <v>0</v>
      </c>
      <c r="T33" s="186">
        <f>LARGE(E33:R33,1)+LARGE(E33:R33,2)+LARGE(E33:R33,3)+LARGE(E33:R33,4)+LARGE(E33:R33,5)+LARGE(E33:R33,6)+LARGE(E33:R33,7)+S33</f>
        <v>206</v>
      </c>
      <c r="V33" s="164">
        <f t="shared" si="0"/>
        <v>3</v>
      </c>
      <c r="W33" s="196">
        <f t="shared" si="1"/>
        <v>68.66666666666667</v>
      </c>
    </row>
    <row r="34" spans="2:23" ht="12.75">
      <c r="B34" s="212" t="s">
        <v>273</v>
      </c>
      <c r="C34" s="66" t="s">
        <v>33</v>
      </c>
      <c r="D34" s="79">
        <v>1951</v>
      </c>
      <c r="E34" s="241">
        <v>0</v>
      </c>
      <c r="F34" s="220">
        <v>0</v>
      </c>
      <c r="G34" s="220">
        <v>0</v>
      </c>
      <c r="H34" s="220"/>
      <c r="I34" s="220">
        <v>0</v>
      </c>
      <c r="J34" s="220">
        <v>80</v>
      </c>
      <c r="K34" s="220">
        <v>0</v>
      </c>
      <c r="L34" s="220">
        <v>0</v>
      </c>
      <c r="M34" s="220">
        <v>60</v>
      </c>
      <c r="N34" s="220">
        <v>60</v>
      </c>
      <c r="O34" s="220">
        <v>0</v>
      </c>
      <c r="P34" s="220">
        <v>0</v>
      </c>
      <c r="Q34" s="220">
        <v>0</v>
      </c>
      <c r="R34" s="220">
        <v>0</v>
      </c>
      <c r="S34" s="221">
        <v>0</v>
      </c>
      <c r="T34" s="186">
        <f>LARGE(E34:R34,1)+LARGE(E34:R34,2)+LARGE(E34:R34,3)+LARGE(E34:R34,4)+LARGE(E34:R34,5)+LARGE(E34:R34,6)+LARGE(E34:R34,7)+S34</f>
        <v>200</v>
      </c>
      <c r="V34" s="164">
        <f t="shared" si="0"/>
        <v>3</v>
      </c>
      <c r="W34" s="196">
        <f t="shared" si="1"/>
        <v>66.66666666666667</v>
      </c>
    </row>
    <row r="35" spans="2:23" ht="12.75">
      <c r="B35" s="212" t="s">
        <v>275</v>
      </c>
      <c r="C35" s="66" t="s">
        <v>44</v>
      </c>
      <c r="D35" s="79">
        <v>1960</v>
      </c>
      <c r="E35" s="241">
        <v>60</v>
      </c>
      <c r="F35" s="220">
        <v>0</v>
      </c>
      <c r="G35" s="220">
        <v>0</v>
      </c>
      <c r="H35" s="220">
        <v>66</v>
      </c>
      <c r="I35" s="220">
        <v>60</v>
      </c>
      <c r="J35" s="220">
        <v>0</v>
      </c>
      <c r="K35" s="220">
        <v>0</v>
      </c>
      <c r="L35" s="220">
        <v>0</v>
      </c>
      <c r="M35" s="220">
        <v>0</v>
      </c>
      <c r="N35" s="220">
        <v>0</v>
      </c>
      <c r="O35" s="220">
        <v>0</v>
      </c>
      <c r="P35" s="220">
        <v>0</v>
      </c>
      <c r="Q35" s="220">
        <v>0</v>
      </c>
      <c r="R35" s="220">
        <v>0</v>
      </c>
      <c r="S35" s="221">
        <v>0</v>
      </c>
      <c r="T35" s="186">
        <f>LARGE(E35:R35,1)+LARGE(E35:R35,2)+LARGE(E35:R35,3)+LARGE(E35:R35,4)+LARGE(E35:R35,5)+LARGE(E35:R35,6)+LARGE(E35:R35,7)+S35</f>
        <v>186</v>
      </c>
      <c r="V35" s="164">
        <f t="shared" si="0"/>
        <v>3</v>
      </c>
      <c r="W35" s="196">
        <f t="shared" si="1"/>
        <v>62</v>
      </c>
    </row>
    <row r="36" spans="2:23" ht="12.75">
      <c r="B36" s="212" t="s">
        <v>277</v>
      </c>
      <c r="C36" s="71" t="s">
        <v>62</v>
      </c>
      <c r="D36" s="79">
        <v>1957</v>
      </c>
      <c r="E36" s="218">
        <v>0</v>
      </c>
      <c r="F36" s="220">
        <v>0</v>
      </c>
      <c r="G36" s="220">
        <v>0</v>
      </c>
      <c r="H36" s="220">
        <v>0</v>
      </c>
      <c r="I36" s="220">
        <v>0</v>
      </c>
      <c r="J36" s="220">
        <v>0</v>
      </c>
      <c r="K36" s="220">
        <v>0</v>
      </c>
      <c r="L36" s="220">
        <v>0</v>
      </c>
      <c r="M36" s="220">
        <v>40</v>
      </c>
      <c r="N36" s="220">
        <v>0</v>
      </c>
      <c r="O36" s="220">
        <v>44</v>
      </c>
      <c r="P36" s="220">
        <v>100</v>
      </c>
      <c r="Q36" s="220">
        <v>0</v>
      </c>
      <c r="R36" s="220">
        <v>0</v>
      </c>
      <c r="S36" s="221">
        <v>0</v>
      </c>
      <c r="T36" s="186">
        <f>LARGE(E36:R36,1)+LARGE(E36:R36,2)+LARGE(E36:R36,3)+LARGE(E36:R36,4)+LARGE(E36:R36,5)+LARGE(E36:R36,6)+LARGE(E36:R36,7)+S36</f>
        <v>184</v>
      </c>
      <c r="V36" s="164">
        <f t="shared" si="0"/>
        <v>3</v>
      </c>
      <c r="W36" s="196">
        <f t="shared" si="1"/>
        <v>61.333333333333336</v>
      </c>
    </row>
    <row r="37" spans="2:23" ht="12.75">
      <c r="B37" s="212" t="s">
        <v>305</v>
      </c>
      <c r="C37" s="66" t="s">
        <v>285</v>
      </c>
      <c r="D37" s="78">
        <v>1958</v>
      </c>
      <c r="E37" s="241">
        <v>0</v>
      </c>
      <c r="F37" s="220">
        <v>0</v>
      </c>
      <c r="G37" s="220">
        <v>0</v>
      </c>
      <c r="H37" s="220">
        <v>88</v>
      </c>
      <c r="I37" s="220">
        <v>0</v>
      </c>
      <c r="J37" s="220">
        <v>0</v>
      </c>
      <c r="K37" s="220">
        <v>0</v>
      </c>
      <c r="L37" s="220">
        <v>0</v>
      </c>
      <c r="M37" s="220">
        <v>0</v>
      </c>
      <c r="N37" s="220">
        <v>40</v>
      </c>
      <c r="O37" s="220">
        <v>44</v>
      </c>
      <c r="P37" s="220">
        <v>0</v>
      </c>
      <c r="Q37" s="220">
        <v>0</v>
      </c>
      <c r="R37" s="220">
        <v>0</v>
      </c>
      <c r="S37" s="221">
        <v>0</v>
      </c>
      <c r="T37" s="186">
        <f>LARGE(E37:R37,1)+LARGE(E37:R37,2)+LARGE(E37:R37,3)+LARGE(E37:R37,4)+LARGE(E37:R37,5)+LARGE(E37:R37,6)+LARGE(E37:R37,7)+S37</f>
        <v>172</v>
      </c>
      <c r="V37" s="164">
        <f t="shared" si="0"/>
        <v>3</v>
      </c>
      <c r="W37" s="196">
        <f t="shared" si="1"/>
        <v>57.333333333333336</v>
      </c>
    </row>
    <row r="38" spans="2:23" ht="12.75">
      <c r="B38" s="212" t="s">
        <v>298</v>
      </c>
      <c r="C38" s="71" t="s">
        <v>192</v>
      </c>
      <c r="D38" s="78">
        <v>1944</v>
      </c>
      <c r="E38" s="218">
        <v>0</v>
      </c>
      <c r="F38" s="220">
        <v>0</v>
      </c>
      <c r="G38" s="220">
        <v>0</v>
      </c>
      <c r="H38" s="220">
        <v>0</v>
      </c>
      <c r="I38" s="220">
        <v>0</v>
      </c>
      <c r="J38" s="220">
        <v>0</v>
      </c>
      <c r="K38" s="220">
        <v>0</v>
      </c>
      <c r="L38" s="220">
        <v>0</v>
      </c>
      <c r="M38" s="220">
        <v>60</v>
      </c>
      <c r="N38" s="220">
        <v>0</v>
      </c>
      <c r="O38" s="220">
        <v>66</v>
      </c>
      <c r="P38" s="220">
        <v>0</v>
      </c>
      <c r="Q38" s="220">
        <v>0</v>
      </c>
      <c r="R38" s="220">
        <v>0</v>
      </c>
      <c r="S38" s="221">
        <v>0</v>
      </c>
      <c r="T38" s="186">
        <f>LARGE(E38:R38,1)+LARGE(E38:R38,2)+LARGE(E38:R38,3)+LARGE(E38:R38,4)+LARGE(E38:R38,5)+LARGE(E38:R38,6)+LARGE(E38:R38,7)+S38</f>
        <v>126</v>
      </c>
      <c r="V38" s="164">
        <f t="shared" si="0"/>
        <v>2</v>
      </c>
      <c r="W38" s="196">
        <f t="shared" si="1"/>
        <v>63</v>
      </c>
    </row>
    <row r="39" spans="2:23" ht="12.75">
      <c r="B39" s="212" t="s">
        <v>348</v>
      </c>
      <c r="C39" s="66" t="s">
        <v>278</v>
      </c>
      <c r="D39" s="78">
        <v>1962</v>
      </c>
      <c r="E39" s="241">
        <v>0</v>
      </c>
      <c r="F39" s="220">
        <v>0</v>
      </c>
      <c r="G39" s="220">
        <v>0</v>
      </c>
      <c r="H39" s="220">
        <v>110</v>
      </c>
      <c r="I39" s="220">
        <v>0</v>
      </c>
      <c r="J39" s="220">
        <v>0</v>
      </c>
      <c r="K39" s="220">
        <v>0</v>
      </c>
      <c r="L39" s="220">
        <v>0</v>
      </c>
      <c r="M39" s="220">
        <v>0</v>
      </c>
      <c r="N39" s="220">
        <v>0</v>
      </c>
      <c r="O39" s="220">
        <v>0</v>
      </c>
      <c r="P39" s="220">
        <v>0</v>
      </c>
      <c r="Q39" s="220">
        <v>0</v>
      </c>
      <c r="R39" s="220">
        <v>0</v>
      </c>
      <c r="S39" s="221">
        <v>0</v>
      </c>
      <c r="T39" s="186">
        <f>LARGE(E39:R39,1)+LARGE(E39:R39,2)+LARGE(E39:R39,3)+LARGE(E39:R39,4)+LARGE(E39:R39,5)+LARGE(E39:R39,6)+LARGE(E39:R39,7)+S39</f>
        <v>110</v>
      </c>
      <c r="V39" s="164">
        <f t="shared" si="0"/>
        <v>1</v>
      </c>
      <c r="W39" s="196">
        <f t="shared" si="1"/>
        <v>110</v>
      </c>
    </row>
    <row r="40" spans="2:23" ht="12.75">
      <c r="B40" s="212" t="s">
        <v>348</v>
      </c>
      <c r="C40" s="283" t="s">
        <v>100</v>
      </c>
      <c r="D40" s="78">
        <v>1956</v>
      </c>
      <c r="E40" s="218">
        <v>0</v>
      </c>
      <c r="F40" s="220">
        <v>0</v>
      </c>
      <c r="G40" s="220">
        <v>0</v>
      </c>
      <c r="H40" s="220">
        <v>0</v>
      </c>
      <c r="I40" s="220">
        <v>0</v>
      </c>
      <c r="J40" s="220">
        <v>0</v>
      </c>
      <c r="K40" s="220">
        <v>44</v>
      </c>
      <c r="L40" s="220">
        <v>0</v>
      </c>
      <c r="M40" s="220">
        <v>0</v>
      </c>
      <c r="N40" s="220">
        <v>0</v>
      </c>
      <c r="O40" s="220">
        <v>66</v>
      </c>
      <c r="P40" s="220">
        <v>0</v>
      </c>
      <c r="Q40" s="220">
        <v>0</v>
      </c>
      <c r="R40" s="220">
        <v>0</v>
      </c>
      <c r="S40" s="221">
        <v>0</v>
      </c>
      <c r="T40" s="186">
        <f>LARGE(E40:R40,1)+LARGE(E40:R40,2)+LARGE(E40:R40,3)+LARGE(E40:R40,4)+LARGE(E40:R40,5)+LARGE(E40:R40,6)+LARGE(E40:R40,7)+S40</f>
        <v>110</v>
      </c>
      <c r="V40" s="164">
        <f>COUNTIF(E40:S40,"&gt;0")</f>
        <v>2</v>
      </c>
      <c r="W40" s="196">
        <f>T40/V40</f>
        <v>55</v>
      </c>
    </row>
    <row r="41" spans="2:23" ht="12.75">
      <c r="B41" s="212" t="s">
        <v>348</v>
      </c>
      <c r="C41" s="66" t="s">
        <v>330</v>
      </c>
      <c r="D41" s="78">
        <v>1976</v>
      </c>
      <c r="E41" s="241">
        <v>0</v>
      </c>
      <c r="F41" s="220">
        <v>0</v>
      </c>
      <c r="G41" s="220">
        <v>0</v>
      </c>
      <c r="H41" s="220">
        <v>110</v>
      </c>
      <c r="I41" s="220">
        <v>0</v>
      </c>
      <c r="J41" s="220">
        <v>0</v>
      </c>
      <c r="K41" s="220">
        <v>0</v>
      </c>
      <c r="L41" s="220">
        <v>0</v>
      </c>
      <c r="M41" s="220">
        <v>0</v>
      </c>
      <c r="N41" s="220">
        <v>0</v>
      </c>
      <c r="O41" s="220">
        <v>0</v>
      </c>
      <c r="P41" s="220">
        <v>0</v>
      </c>
      <c r="Q41" s="220">
        <v>0</v>
      </c>
      <c r="R41" s="220">
        <v>0</v>
      </c>
      <c r="S41" s="221">
        <v>0</v>
      </c>
      <c r="T41" s="186">
        <f>LARGE(E41:R41,1)+LARGE(E41:R41,2)+LARGE(E41:R41,3)+LARGE(E41:R41,4)+LARGE(E41:R41,5)+LARGE(E41:R41,6)+LARGE(E41:R41,7)+S41</f>
        <v>110</v>
      </c>
      <c r="V41" s="164">
        <f>COUNTIF(E41:S41,"&gt;0")</f>
        <v>1</v>
      </c>
      <c r="W41" s="196">
        <f>T41/V41</f>
        <v>110</v>
      </c>
    </row>
    <row r="42" spans="2:23" ht="12.75">
      <c r="B42" s="212" t="s">
        <v>342</v>
      </c>
      <c r="C42" s="66" t="s">
        <v>249</v>
      </c>
      <c r="D42" s="79">
        <v>1979</v>
      </c>
      <c r="E42" s="218">
        <v>0</v>
      </c>
      <c r="F42" s="220">
        <v>0</v>
      </c>
      <c r="G42" s="220">
        <v>0</v>
      </c>
      <c r="H42" s="220">
        <v>0</v>
      </c>
      <c r="I42" s="220">
        <v>0</v>
      </c>
      <c r="J42" s="220">
        <v>0</v>
      </c>
      <c r="K42" s="220">
        <v>66</v>
      </c>
      <c r="L42" s="220">
        <v>40</v>
      </c>
      <c r="M42" s="220">
        <v>0</v>
      </c>
      <c r="N42" s="220">
        <v>0</v>
      </c>
      <c r="O42" s="220">
        <v>0</v>
      </c>
      <c r="P42" s="220">
        <v>0</v>
      </c>
      <c r="Q42" s="220">
        <v>0</v>
      </c>
      <c r="R42" s="220">
        <v>0</v>
      </c>
      <c r="S42" s="221">
        <v>0</v>
      </c>
      <c r="T42" s="186">
        <f>LARGE(E42:R42,1)+LARGE(E42:R42,2)+LARGE(E42:R42,3)+LARGE(E42:R42,4)+LARGE(E42:R42,5)+LARGE(E42:R42,6)+LARGE(E42:R42,7)+S42</f>
        <v>106</v>
      </c>
      <c r="V42" s="164">
        <f>COUNTIF(E42:S42,"&gt;0")</f>
        <v>2</v>
      </c>
      <c r="W42" s="196">
        <f>T42/V42</f>
        <v>53</v>
      </c>
    </row>
    <row r="43" spans="2:23" ht="12.75">
      <c r="B43" s="212" t="s">
        <v>342</v>
      </c>
      <c r="C43" s="126" t="s">
        <v>255</v>
      </c>
      <c r="D43" s="79">
        <v>1973</v>
      </c>
      <c r="E43" s="218">
        <v>0</v>
      </c>
      <c r="F43" s="220">
        <v>0</v>
      </c>
      <c r="G43" s="220">
        <v>0</v>
      </c>
      <c r="H43" s="220">
        <v>0</v>
      </c>
      <c r="I43" s="220">
        <v>0</v>
      </c>
      <c r="J43" s="220">
        <v>0</v>
      </c>
      <c r="K43" s="220">
        <v>66</v>
      </c>
      <c r="L43" s="220">
        <v>40</v>
      </c>
      <c r="M43" s="220">
        <v>0</v>
      </c>
      <c r="N43" s="220">
        <v>0</v>
      </c>
      <c r="O43" s="220">
        <v>0</v>
      </c>
      <c r="P43" s="220">
        <v>0</v>
      </c>
      <c r="Q43" s="220">
        <v>0</v>
      </c>
      <c r="R43" s="220">
        <v>0</v>
      </c>
      <c r="S43" s="221">
        <v>0</v>
      </c>
      <c r="T43" s="186">
        <f>LARGE(E43:R43,1)+LARGE(E43:R43,2)+LARGE(E43:R43,3)+LARGE(E43:R43,4)+LARGE(E43:R43,5)+LARGE(E43:R43,6)+LARGE(E43:R43,7)+S43</f>
        <v>106</v>
      </c>
      <c r="V43" s="164">
        <f t="shared" si="0"/>
        <v>2</v>
      </c>
      <c r="W43" s="196">
        <f t="shared" si="1"/>
        <v>53</v>
      </c>
    </row>
    <row r="44" spans="2:23" ht="12.75">
      <c r="B44" s="212" t="s">
        <v>349</v>
      </c>
      <c r="C44" s="66" t="s">
        <v>115</v>
      </c>
      <c r="D44" s="77">
        <v>1964</v>
      </c>
      <c r="E44" s="241">
        <v>0</v>
      </c>
      <c r="F44" s="255">
        <v>100</v>
      </c>
      <c r="G44" s="220">
        <v>0</v>
      </c>
      <c r="H44" s="220">
        <v>0</v>
      </c>
      <c r="I44" s="220">
        <v>0</v>
      </c>
      <c r="J44" s="220">
        <v>0</v>
      </c>
      <c r="K44" s="220">
        <v>0</v>
      </c>
      <c r="L44" s="220">
        <v>0</v>
      </c>
      <c r="M44" s="220">
        <v>0</v>
      </c>
      <c r="N44" s="220">
        <v>0</v>
      </c>
      <c r="O44" s="220">
        <v>0</v>
      </c>
      <c r="P44" s="220">
        <v>0</v>
      </c>
      <c r="Q44" s="220">
        <v>0</v>
      </c>
      <c r="R44" s="220">
        <v>0</v>
      </c>
      <c r="S44" s="221">
        <v>0</v>
      </c>
      <c r="T44" s="186">
        <f>LARGE(E44:R44,1)+LARGE(E44:R44,2)+LARGE(E44:R44,3)+LARGE(E44:R44,4)+LARGE(E44:R44,5)+LARGE(E44:R44,6)+LARGE(E44:R44,7)+S44</f>
        <v>100</v>
      </c>
      <c r="V44" s="164">
        <f t="shared" si="0"/>
        <v>1</v>
      </c>
      <c r="W44" s="196">
        <f t="shared" si="1"/>
        <v>100</v>
      </c>
    </row>
    <row r="45" spans="2:23" ht="12.75">
      <c r="B45" s="212" t="s">
        <v>349</v>
      </c>
      <c r="C45" s="104" t="s">
        <v>117</v>
      </c>
      <c r="D45" s="77">
        <v>1960</v>
      </c>
      <c r="E45" s="218">
        <v>0</v>
      </c>
      <c r="F45" s="255">
        <v>100</v>
      </c>
      <c r="G45" s="220">
        <v>0</v>
      </c>
      <c r="H45" s="220">
        <v>0</v>
      </c>
      <c r="I45" s="220">
        <v>0</v>
      </c>
      <c r="J45" s="220">
        <v>0</v>
      </c>
      <c r="K45" s="220">
        <v>0</v>
      </c>
      <c r="L45" s="220">
        <v>0</v>
      </c>
      <c r="M45" s="220">
        <v>0</v>
      </c>
      <c r="N45" s="220">
        <v>0</v>
      </c>
      <c r="O45" s="220">
        <v>0</v>
      </c>
      <c r="P45" s="220">
        <v>0</v>
      </c>
      <c r="Q45" s="220">
        <v>0</v>
      </c>
      <c r="R45" s="220">
        <v>0</v>
      </c>
      <c r="S45" s="221">
        <v>0</v>
      </c>
      <c r="T45" s="186">
        <f>LARGE(E45:R45,1)+LARGE(E45:R45,2)+LARGE(E45:R45,3)+LARGE(E45:R45,4)+LARGE(E45:R45,5)+LARGE(E45:R45,6)+LARGE(E45:R45,7)+S45</f>
        <v>100</v>
      </c>
      <c r="V45" s="164">
        <f>COUNTIF(E45:S45,"&gt;0")</f>
        <v>1</v>
      </c>
      <c r="W45" s="196">
        <f>T45/V45</f>
        <v>100</v>
      </c>
    </row>
    <row r="46" spans="2:23" ht="12.75">
      <c r="B46" s="212" t="s">
        <v>350</v>
      </c>
      <c r="C46" s="231" t="s">
        <v>121</v>
      </c>
      <c r="D46" s="77"/>
      <c r="E46" s="218">
        <v>0</v>
      </c>
      <c r="F46" s="220">
        <v>0</v>
      </c>
      <c r="G46" s="220">
        <v>0</v>
      </c>
      <c r="H46" s="220">
        <v>0</v>
      </c>
      <c r="I46" s="220">
        <v>0</v>
      </c>
      <c r="J46" s="220">
        <v>0</v>
      </c>
      <c r="K46" s="220">
        <v>44</v>
      </c>
      <c r="L46" s="220">
        <v>40</v>
      </c>
      <c r="M46" s="220">
        <v>0</v>
      </c>
      <c r="N46" s="220">
        <v>0</v>
      </c>
      <c r="O46" s="220">
        <v>0</v>
      </c>
      <c r="P46" s="220">
        <v>0</v>
      </c>
      <c r="Q46" s="220">
        <v>0</v>
      </c>
      <c r="R46" s="220">
        <v>0</v>
      </c>
      <c r="S46" s="221">
        <v>0</v>
      </c>
      <c r="T46" s="186">
        <f>LARGE(E46:R46,1)+LARGE(E46:R46,2)+LARGE(E46:R46,3)+LARGE(E46:R46,4)+LARGE(E46:R46,5)+LARGE(E46:R46,6)+LARGE(E46:R46,7)+S46</f>
        <v>84</v>
      </c>
      <c r="V46" s="164">
        <f>COUNTIF(E46:S46,"&gt;0")</f>
        <v>2</v>
      </c>
      <c r="W46" s="196">
        <f>T46/V46</f>
        <v>42</v>
      </c>
    </row>
    <row r="47" spans="2:23" ht="12.75">
      <c r="B47" s="212" t="s">
        <v>350</v>
      </c>
      <c r="C47" s="231" t="s">
        <v>331</v>
      </c>
      <c r="D47" s="78"/>
      <c r="E47" s="218">
        <v>0</v>
      </c>
      <c r="F47" s="220">
        <v>0</v>
      </c>
      <c r="G47" s="220">
        <v>0</v>
      </c>
      <c r="H47" s="220">
        <v>0</v>
      </c>
      <c r="I47" s="220">
        <v>0</v>
      </c>
      <c r="J47" s="220">
        <v>0</v>
      </c>
      <c r="K47" s="220">
        <v>44</v>
      </c>
      <c r="L47" s="220">
        <v>40</v>
      </c>
      <c r="M47" s="220">
        <v>0</v>
      </c>
      <c r="N47" s="220">
        <v>0</v>
      </c>
      <c r="O47" s="220">
        <v>0</v>
      </c>
      <c r="P47" s="220">
        <v>0</v>
      </c>
      <c r="Q47" s="220">
        <v>0</v>
      </c>
      <c r="R47" s="220">
        <v>0</v>
      </c>
      <c r="S47" s="221">
        <v>0</v>
      </c>
      <c r="T47" s="186">
        <f>LARGE(E47:R47,1)+LARGE(E47:R47,2)+LARGE(E47:R47,3)+LARGE(E47:R47,4)+LARGE(E47:R47,5)+LARGE(E47:R47,6)+LARGE(E47:R47,7)+S47</f>
        <v>84</v>
      </c>
      <c r="V47" s="164">
        <f t="shared" si="0"/>
        <v>2</v>
      </c>
      <c r="W47" s="196">
        <f t="shared" si="1"/>
        <v>42</v>
      </c>
    </row>
    <row r="48" spans="2:23" ht="12.75">
      <c r="B48" s="212" t="s">
        <v>351</v>
      </c>
      <c r="C48" s="231" t="s">
        <v>292</v>
      </c>
      <c r="D48" s="78">
        <v>1953</v>
      </c>
      <c r="E48" s="218">
        <v>0</v>
      </c>
      <c r="F48" s="220">
        <v>0</v>
      </c>
      <c r="G48" s="220">
        <v>0</v>
      </c>
      <c r="H48" s="220">
        <v>0</v>
      </c>
      <c r="I48" s="220">
        <v>0</v>
      </c>
      <c r="J48" s="220">
        <v>0</v>
      </c>
      <c r="K48" s="220">
        <v>0</v>
      </c>
      <c r="L48" s="220">
        <v>0</v>
      </c>
      <c r="M48" s="220">
        <v>0</v>
      </c>
      <c r="N48" s="220">
        <v>80</v>
      </c>
      <c r="O48" s="220">
        <v>0</v>
      </c>
      <c r="P48" s="220">
        <v>0</v>
      </c>
      <c r="Q48" s="220">
        <v>0</v>
      </c>
      <c r="R48" s="220">
        <v>0</v>
      </c>
      <c r="S48" s="221">
        <v>0</v>
      </c>
      <c r="T48" s="186">
        <f>LARGE(E48:R48,1)+LARGE(E48:R48,2)+LARGE(E48:R48,3)+LARGE(E48:R48,4)+LARGE(E48:R48,5)+LARGE(E48:R48,6)+LARGE(E48:R48,7)+S48</f>
        <v>80</v>
      </c>
      <c r="V48" s="164">
        <f t="shared" si="0"/>
        <v>1</v>
      </c>
      <c r="W48" s="196">
        <f t="shared" si="1"/>
        <v>80</v>
      </c>
    </row>
    <row r="49" spans="2:23" ht="12.75">
      <c r="B49" s="212" t="s">
        <v>351</v>
      </c>
      <c r="C49" s="231" t="s">
        <v>65</v>
      </c>
      <c r="D49" s="78">
        <v>1949</v>
      </c>
      <c r="E49" s="218">
        <v>0</v>
      </c>
      <c r="F49" s="220">
        <v>0</v>
      </c>
      <c r="G49" s="220">
        <v>0</v>
      </c>
      <c r="H49" s="220">
        <v>0</v>
      </c>
      <c r="I49" s="220">
        <v>0</v>
      </c>
      <c r="J49" s="220">
        <v>0</v>
      </c>
      <c r="K49" s="220">
        <v>0</v>
      </c>
      <c r="L49" s="220">
        <v>0</v>
      </c>
      <c r="M49" s="220">
        <v>0</v>
      </c>
      <c r="N49" s="220">
        <v>80</v>
      </c>
      <c r="O49" s="220">
        <v>0</v>
      </c>
      <c r="P49" s="220">
        <v>0</v>
      </c>
      <c r="Q49" s="220">
        <v>0</v>
      </c>
      <c r="R49" s="220">
        <v>0</v>
      </c>
      <c r="S49" s="221">
        <v>0</v>
      </c>
      <c r="T49" s="186">
        <f>LARGE(E49:R49,1)+LARGE(E49:R49,2)+LARGE(E49:R49,3)+LARGE(E49:R49,4)+LARGE(E49:R49,5)+LARGE(E49:R49,6)+LARGE(E49:R49,7)+S49</f>
        <v>80</v>
      </c>
      <c r="V49" s="164">
        <f t="shared" si="0"/>
        <v>1</v>
      </c>
      <c r="W49" s="196">
        <f t="shared" si="1"/>
        <v>80</v>
      </c>
    </row>
    <row r="50" spans="2:23" ht="12.75">
      <c r="B50" s="212" t="s">
        <v>352</v>
      </c>
      <c r="C50" s="104" t="s">
        <v>27</v>
      </c>
      <c r="D50" s="78">
        <v>1951</v>
      </c>
      <c r="E50" s="241">
        <v>0</v>
      </c>
      <c r="F50" s="220">
        <v>0</v>
      </c>
      <c r="G50" s="220">
        <v>0</v>
      </c>
      <c r="H50" s="220">
        <v>0</v>
      </c>
      <c r="I50" s="220">
        <v>0</v>
      </c>
      <c r="J50" s="220">
        <v>0</v>
      </c>
      <c r="K50" s="220">
        <v>0</v>
      </c>
      <c r="L50" s="220">
        <v>80</v>
      </c>
      <c r="M50" s="220">
        <v>0</v>
      </c>
      <c r="N50" s="220">
        <v>0</v>
      </c>
      <c r="O50" s="220">
        <v>0</v>
      </c>
      <c r="P50" s="220">
        <v>0</v>
      </c>
      <c r="Q50" s="220">
        <v>0</v>
      </c>
      <c r="R50" s="220">
        <v>0</v>
      </c>
      <c r="S50" s="221">
        <v>0</v>
      </c>
      <c r="T50" s="186">
        <f>LARGE(E50:R50,1)+LARGE(E50:R50,2)+LARGE(E50:R50,3)+LARGE(E50:R50,4)+LARGE(E50:R50,5)+LARGE(E50:R50,6)+LARGE(E50:R50,7)+S50</f>
        <v>80</v>
      </c>
      <c r="V50" s="164">
        <f>COUNTIF(E50:S50,"&gt;0")</f>
        <v>1</v>
      </c>
      <c r="W50" s="196">
        <f>T50/V50</f>
        <v>80</v>
      </c>
    </row>
    <row r="51" spans="2:23" ht="12.75">
      <c r="B51" s="212" t="s">
        <v>352</v>
      </c>
      <c r="C51" s="104" t="s">
        <v>264</v>
      </c>
      <c r="D51" s="78">
        <v>1970</v>
      </c>
      <c r="E51" s="241">
        <v>0</v>
      </c>
      <c r="F51" s="220">
        <v>0</v>
      </c>
      <c r="G51" s="220">
        <v>0</v>
      </c>
      <c r="H51" s="220">
        <v>0</v>
      </c>
      <c r="I51" s="220">
        <v>0</v>
      </c>
      <c r="J51" s="220">
        <v>0</v>
      </c>
      <c r="K51" s="220">
        <v>0</v>
      </c>
      <c r="L51" s="220">
        <v>80</v>
      </c>
      <c r="M51" s="220">
        <v>0</v>
      </c>
      <c r="N51" s="220">
        <v>0</v>
      </c>
      <c r="O51" s="220">
        <v>0</v>
      </c>
      <c r="P51" s="220">
        <v>0</v>
      </c>
      <c r="Q51" s="220">
        <v>0</v>
      </c>
      <c r="R51" s="220">
        <v>0</v>
      </c>
      <c r="S51" s="221">
        <v>0</v>
      </c>
      <c r="T51" s="186">
        <f>LARGE(E51:R51,1)+LARGE(E51:R51,2)+LARGE(E51:R51,3)+LARGE(E51:R51,4)+LARGE(E51:R51,5)+LARGE(E51:R51,6)+LARGE(E51:R51,7)+S51</f>
        <v>80</v>
      </c>
      <c r="V51" s="164">
        <f>COUNTIF(E51:S51,"&gt;0")</f>
        <v>1</v>
      </c>
      <c r="W51" s="196">
        <f>T51/V51</f>
        <v>80</v>
      </c>
    </row>
    <row r="52" spans="2:23" ht="12.75">
      <c r="B52" s="212" t="s">
        <v>332</v>
      </c>
      <c r="C52" s="284" t="s">
        <v>314</v>
      </c>
      <c r="D52" s="78">
        <v>1945</v>
      </c>
      <c r="E52" s="218">
        <v>0</v>
      </c>
      <c r="F52" s="220">
        <v>0</v>
      </c>
      <c r="G52" s="220">
        <v>0</v>
      </c>
      <c r="H52" s="220">
        <v>0</v>
      </c>
      <c r="I52" s="220">
        <v>0</v>
      </c>
      <c r="J52" s="220">
        <v>0</v>
      </c>
      <c r="K52" s="220">
        <v>66</v>
      </c>
      <c r="L52" s="220">
        <v>0</v>
      </c>
      <c r="M52" s="220">
        <v>0</v>
      </c>
      <c r="N52" s="220">
        <v>0</v>
      </c>
      <c r="O52" s="220">
        <v>0</v>
      </c>
      <c r="P52" s="220">
        <v>0</v>
      </c>
      <c r="Q52" s="220">
        <v>0</v>
      </c>
      <c r="R52" s="220">
        <v>0</v>
      </c>
      <c r="S52" s="221">
        <v>0</v>
      </c>
      <c r="T52" s="186">
        <f>LARGE(E52:R52,1)+LARGE(E52:R52,2)+LARGE(E52:R52,3)+LARGE(E52:R52,4)+LARGE(E52:R52,5)+LARGE(E52:R52,6)+LARGE(E52:R52,7)+S52</f>
        <v>66</v>
      </c>
      <c r="V52" s="164">
        <f>COUNTIF(E52:S52,"&gt;0")</f>
        <v>1</v>
      </c>
      <c r="W52" s="196">
        <f>T52/V52</f>
        <v>66</v>
      </c>
    </row>
    <row r="53" spans="2:23" ht="12.75">
      <c r="B53" s="212" t="s">
        <v>333</v>
      </c>
      <c r="C53" s="66" t="s">
        <v>280</v>
      </c>
      <c r="D53" s="78">
        <v>1962</v>
      </c>
      <c r="E53" s="218">
        <v>0</v>
      </c>
      <c r="F53" s="220">
        <v>0</v>
      </c>
      <c r="G53" s="220">
        <v>0</v>
      </c>
      <c r="H53" s="220">
        <v>0</v>
      </c>
      <c r="I53" s="220">
        <v>60</v>
      </c>
      <c r="J53" s="220">
        <v>0</v>
      </c>
      <c r="K53" s="220">
        <v>0</v>
      </c>
      <c r="L53" s="220">
        <v>0</v>
      </c>
      <c r="M53" s="220">
        <v>0</v>
      </c>
      <c r="N53" s="220">
        <v>0</v>
      </c>
      <c r="O53" s="220">
        <v>0</v>
      </c>
      <c r="P53" s="220">
        <v>0</v>
      </c>
      <c r="Q53" s="220">
        <v>0</v>
      </c>
      <c r="R53" s="220">
        <v>0</v>
      </c>
      <c r="S53" s="221">
        <v>0</v>
      </c>
      <c r="T53" s="186">
        <f>LARGE(E53:R53,1)+LARGE(E53:R53,2)+LARGE(E53:R53,3)+LARGE(E53:R53,4)+LARGE(E53:R53,5)+LARGE(E53:R53,6)+LARGE(E53:R53,7)+S53</f>
        <v>60</v>
      </c>
      <c r="V53" s="164">
        <f t="shared" si="0"/>
        <v>1</v>
      </c>
      <c r="W53" s="196">
        <f t="shared" si="1"/>
        <v>60</v>
      </c>
    </row>
    <row r="54" spans="2:23" ht="12.75">
      <c r="B54" s="212" t="s">
        <v>333</v>
      </c>
      <c r="C54" s="66" t="s">
        <v>281</v>
      </c>
      <c r="D54" s="78">
        <v>1963</v>
      </c>
      <c r="E54" s="218">
        <v>60</v>
      </c>
      <c r="F54" s="220">
        <v>0</v>
      </c>
      <c r="G54" s="220">
        <v>0</v>
      </c>
      <c r="H54" s="220">
        <v>0</v>
      </c>
      <c r="I54" s="220">
        <v>0</v>
      </c>
      <c r="J54" s="220">
        <v>0</v>
      </c>
      <c r="K54" s="220">
        <v>0</v>
      </c>
      <c r="L54" s="220">
        <v>0</v>
      </c>
      <c r="M54" s="220">
        <v>0</v>
      </c>
      <c r="N54" s="220">
        <v>0</v>
      </c>
      <c r="O54" s="220">
        <v>0</v>
      </c>
      <c r="P54" s="220">
        <v>0</v>
      </c>
      <c r="Q54" s="220">
        <v>0</v>
      </c>
      <c r="R54" s="220">
        <v>0</v>
      </c>
      <c r="S54" s="221">
        <v>0</v>
      </c>
      <c r="T54" s="186">
        <f>LARGE(E54:R54,1)+LARGE(E54:R54,2)+LARGE(E54:R54,3)+LARGE(E54:R54,4)+LARGE(E54:R54,5)+LARGE(E54:R54,6)+LARGE(E54:R54,7)+S54</f>
        <v>60</v>
      </c>
      <c r="V54" s="164">
        <f t="shared" si="0"/>
        <v>1</v>
      </c>
      <c r="W54" s="196">
        <f t="shared" si="1"/>
        <v>60</v>
      </c>
    </row>
    <row r="55" spans="2:23" ht="12.75">
      <c r="B55" s="212" t="s">
        <v>333</v>
      </c>
      <c r="C55" s="71" t="s">
        <v>257</v>
      </c>
      <c r="D55" s="78">
        <v>1973</v>
      </c>
      <c r="E55" s="218">
        <v>0</v>
      </c>
      <c r="F55" s="220">
        <v>0</v>
      </c>
      <c r="G55" s="220">
        <v>0</v>
      </c>
      <c r="H55" s="220">
        <v>0</v>
      </c>
      <c r="I55" s="220">
        <v>0</v>
      </c>
      <c r="J55" s="220">
        <v>0</v>
      </c>
      <c r="K55" s="220">
        <v>0</v>
      </c>
      <c r="L55" s="220">
        <v>0</v>
      </c>
      <c r="M55" s="220">
        <v>60</v>
      </c>
      <c r="N55" s="220">
        <v>0</v>
      </c>
      <c r="O55" s="220">
        <v>0</v>
      </c>
      <c r="P55" s="220">
        <v>0</v>
      </c>
      <c r="Q55" s="220">
        <v>0</v>
      </c>
      <c r="R55" s="220">
        <v>0</v>
      </c>
      <c r="S55" s="221">
        <v>0</v>
      </c>
      <c r="T55" s="186">
        <f>LARGE(E55:R55,1)+LARGE(E55:R55,2)+LARGE(E55:R55,3)+LARGE(E55:R55,4)+LARGE(E55:R55,5)+LARGE(E55:R55,6)+LARGE(E55:R55,7)+S55</f>
        <v>60</v>
      </c>
      <c r="V55" s="164">
        <f t="shared" si="0"/>
        <v>1</v>
      </c>
      <c r="W55" s="196">
        <f t="shared" si="1"/>
        <v>60</v>
      </c>
    </row>
    <row r="56" spans="2:23" ht="12.75">
      <c r="B56" s="212" t="s">
        <v>333</v>
      </c>
      <c r="C56" s="66" t="s">
        <v>110</v>
      </c>
      <c r="D56" s="78">
        <v>1957</v>
      </c>
      <c r="E56" s="241">
        <v>0</v>
      </c>
      <c r="F56" s="220">
        <v>0</v>
      </c>
      <c r="G56" s="220">
        <v>0</v>
      </c>
      <c r="H56" s="220">
        <v>0</v>
      </c>
      <c r="I56" s="220">
        <v>0</v>
      </c>
      <c r="J56" s="220">
        <v>0</v>
      </c>
      <c r="K56" s="220">
        <v>0</v>
      </c>
      <c r="L56" s="220">
        <v>60</v>
      </c>
      <c r="M56" s="220">
        <v>0</v>
      </c>
      <c r="N56" s="220">
        <v>0</v>
      </c>
      <c r="O56" s="220">
        <v>0</v>
      </c>
      <c r="P56" s="220">
        <v>0</v>
      </c>
      <c r="Q56" s="220">
        <v>0</v>
      </c>
      <c r="R56" s="220">
        <v>0</v>
      </c>
      <c r="S56" s="221">
        <v>0</v>
      </c>
      <c r="T56" s="186">
        <f>LARGE(E56:R56,1)+LARGE(E56:R56,2)+LARGE(E56:R56,3)+LARGE(E56:R56,4)+LARGE(E56:R56,5)+LARGE(E56:R56,6)+LARGE(E56:R56,7)+S56</f>
        <v>60</v>
      </c>
      <c r="V56" s="164">
        <f t="shared" si="0"/>
        <v>1</v>
      </c>
      <c r="W56" s="196">
        <f t="shared" si="1"/>
        <v>60</v>
      </c>
    </row>
    <row r="57" spans="2:23" ht="12.75">
      <c r="B57" s="212" t="s">
        <v>333</v>
      </c>
      <c r="C57" s="66" t="s">
        <v>46</v>
      </c>
      <c r="D57" s="78">
        <v>1955</v>
      </c>
      <c r="E57" s="218">
        <v>60</v>
      </c>
      <c r="F57" s="285">
        <v>0</v>
      </c>
      <c r="G57" s="220">
        <v>0</v>
      </c>
      <c r="H57" s="220">
        <v>0</v>
      </c>
      <c r="I57" s="220">
        <v>0</v>
      </c>
      <c r="J57" s="220">
        <v>0</v>
      </c>
      <c r="K57" s="220">
        <v>0</v>
      </c>
      <c r="L57" s="220">
        <v>0</v>
      </c>
      <c r="M57" s="220">
        <v>0</v>
      </c>
      <c r="N57" s="220">
        <v>0</v>
      </c>
      <c r="O57" s="220">
        <v>0</v>
      </c>
      <c r="P57" s="220">
        <v>0</v>
      </c>
      <c r="Q57" s="220">
        <v>0</v>
      </c>
      <c r="R57" s="220">
        <v>0</v>
      </c>
      <c r="S57" s="221">
        <v>0</v>
      </c>
      <c r="T57" s="186">
        <f>LARGE(E57:R57,1)+LARGE(E57:R57,2)+LARGE(E57:R57,3)+LARGE(E57:R57,4)+LARGE(E57:R57,5)+LARGE(E57:R57,6)+LARGE(E57:R57,7)+S57</f>
        <v>60</v>
      </c>
      <c r="V57" s="164">
        <f t="shared" si="0"/>
        <v>1</v>
      </c>
      <c r="W57" s="196">
        <f t="shared" si="1"/>
        <v>60</v>
      </c>
    </row>
    <row r="58" spans="2:23" ht="12.75">
      <c r="B58" s="212" t="s">
        <v>333</v>
      </c>
      <c r="C58" s="66" t="s">
        <v>50</v>
      </c>
      <c r="D58" s="78">
        <v>1958</v>
      </c>
      <c r="E58" s="218">
        <v>0</v>
      </c>
      <c r="F58" s="285">
        <v>0</v>
      </c>
      <c r="G58" s="220">
        <v>0</v>
      </c>
      <c r="H58" s="220">
        <v>0</v>
      </c>
      <c r="I58" s="220">
        <v>60</v>
      </c>
      <c r="J58" s="220">
        <v>0</v>
      </c>
      <c r="K58" s="220">
        <v>0</v>
      </c>
      <c r="L58" s="220">
        <v>0</v>
      </c>
      <c r="M58" s="220">
        <v>0</v>
      </c>
      <c r="N58" s="220">
        <v>0</v>
      </c>
      <c r="O58" s="220">
        <v>0</v>
      </c>
      <c r="P58" s="220">
        <v>0</v>
      </c>
      <c r="Q58" s="220">
        <v>0</v>
      </c>
      <c r="R58" s="220">
        <v>0</v>
      </c>
      <c r="S58" s="221">
        <v>0</v>
      </c>
      <c r="T58" s="186">
        <f>LARGE(E58:R58,1)+LARGE(E58:R58,2)+LARGE(E58:R58,3)+LARGE(E58:R58,4)+LARGE(E58:R58,5)+LARGE(E58:R58,6)+LARGE(E58:R58,7)+S58</f>
        <v>60</v>
      </c>
      <c r="V58" s="164">
        <f t="shared" si="0"/>
        <v>1</v>
      </c>
      <c r="W58" s="196">
        <f t="shared" si="1"/>
        <v>60</v>
      </c>
    </row>
    <row r="59" spans="2:23" ht="12.75">
      <c r="B59" s="212" t="s">
        <v>334</v>
      </c>
      <c r="C59" s="66" t="s">
        <v>101</v>
      </c>
      <c r="D59" s="78">
        <v>1959</v>
      </c>
      <c r="E59" s="218">
        <v>0</v>
      </c>
      <c r="F59" s="285">
        <v>0</v>
      </c>
      <c r="G59" s="220">
        <v>0</v>
      </c>
      <c r="H59" s="220">
        <v>44</v>
      </c>
      <c r="I59" s="220">
        <v>0</v>
      </c>
      <c r="J59" s="220">
        <v>0</v>
      </c>
      <c r="K59" s="220">
        <v>0</v>
      </c>
      <c r="L59" s="220">
        <v>0</v>
      </c>
      <c r="M59" s="220">
        <v>0</v>
      </c>
      <c r="N59" s="220">
        <v>0</v>
      </c>
      <c r="O59" s="220">
        <v>0</v>
      </c>
      <c r="P59" s="220">
        <v>0</v>
      </c>
      <c r="Q59" s="220">
        <v>0</v>
      </c>
      <c r="R59" s="220">
        <v>0</v>
      </c>
      <c r="S59" s="221">
        <v>0</v>
      </c>
      <c r="T59" s="186">
        <f>LARGE(E59:R59,1)+LARGE(E59:R59,2)+LARGE(E59:R59,3)+LARGE(E59:R59,4)+LARGE(E59:R59,5)+LARGE(E59:R59,6)+LARGE(E59:R59,7)+S59</f>
        <v>44</v>
      </c>
      <c r="V59" s="164">
        <f t="shared" si="0"/>
        <v>1</v>
      </c>
      <c r="W59" s="196">
        <f t="shared" si="1"/>
        <v>44</v>
      </c>
    </row>
    <row r="60" spans="2:23" ht="12.75">
      <c r="B60" s="212" t="s">
        <v>334</v>
      </c>
      <c r="C60" s="66" t="s">
        <v>33</v>
      </c>
      <c r="D60" s="78">
        <v>1951</v>
      </c>
      <c r="E60" s="218">
        <v>0</v>
      </c>
      <c r="F60" s="285">
        <v>0</v>
      </c>
      <c r="G60" s="220">
        <v>0</v>
      </c>
      <c r="H60" s="220">
        <v>44</v>
      </c>
      <c r="I60" s="220">
        <v>0</v>
      </c>
      <c r="J60" s="220">
        <v>0</v>
      </c>
      <c r="K60" s="220">
        <v>0</v>
      </c>
      <c r="L60" s="220">
        <v>0</v>
      </c>
      <c r="M60" s="220">
        <v>0</v>
      </c>
      <c r="N60" s="220">
        <v>0</v>
      </c>
      <c r="O60" s="220">
        <v>0</v>
      </c>
      <c r="P60" s="220">
        <v>0</v>
      </c>
      <c r="Q60" s="220">
        <v>0</v>
      </c>
      <c r="R60" s="220">
        <v>0</v>
      </c>
      <c r="S60" s="221">
        <v>0</v>
      </c>
      <c r="T60" s="186">
        <f>LARGE(E60:R60,1)+LARGE(E60:R60,2)+LARGE(E60:R60,3)+LARGE(E60:R60,4)+LARGE(E60:R60,5)+LARGE(E60:R60,6)+LARGE(E60:R60,7)+S60</f>
        <v>44</v>
      </c>
      <c r="V60" s="164">
        <f>COUNTIF(E60:S60,"&gt;0")</f>
        <v>1</v>
      </c>
      <c r="W60" s="196">
        <f>T60/V60</f>
        <v>44</v>
      </c>
    </row>
    <row r="61" spans="2:23" ht="12.75">
      <c r="B61" s="212" t="s">
        <v>334</v>
      </c>
      <c r="C61" s="66" t="s">
        <v>68</v>
      </c>
      <c r="D61" s="78">
        <v>1947</v>
      </c>
      <c r="E61" s="218">
        <v>0</v>
      </c>
      <c r="F61" s="285">
        <v>0</v>
      </c>
      <c r="G61" s="220">
        <v>0</v>
      </c>
      <c r="H61" s="220">
        <v>0</v>
      </c>
      <c r="I61" s="220">
        <v>0</v>
      </c>
      <c r="J61" s="220">
        <v>0</v>
      </c>
      <c r="K61" s="220">
        <v>0</v>
      </c>
      <c r="L61" s="220">
        <v>0</v>
      </c>
      <c r="M61" s="220">
        <v>0</v>
      </c>
      <c r="N61" s="220">
        <v>0</v>
      </c>
      <c r="O61" s="220">
        <v>44</v>
      </c>
      <c r="P61" s="220">
        <v>0</v>
      </c>
      <c r="Q61" s="220">
        <v>0</v>
      </c>
      <c r="R61" s="220">
        <v>0</v>
      </c>
      <c r="S61" s="221">
        <v>0</v>
      </c>
      <c r="T61" s="186">
        <f>LARGE(E61:R61,1)+LARGE(E61:R61,2)+LARGE(E61:R61,3)+LARGE(E61:R61,4)+LARGE(E61:R61,5)+LARGE(E61:R61,6)+LARGE(E61:R61,7)+S61</f>
        <v>44</v>
      </c>
      <c r="V61" s="164">
        <f>COUNTIF(E61:S61,"&gt;0")</f>
        <v>1</v>
      </c>
      <c r="W61" s="196">
        <f>T61/V61</f>
        <v>44</v>
      </c>
    </row>
    <row r="62" spans="2:23" ht="12.75">
      <c r="B62" s="212" t="s">
        <v>335</v>
      </c>
      <c r="C62" s="66" t="s">
        <v>251</v>
      </c>
      <c r="D62" s="78">
        <v>1977</v>
      </c>
      <c r="E62" s="218">
        <v>0</v>
      </c>
      <c r="F62" s="242">
        <v>40</v>
      </c>
      <c r="G62" s="220">
        <v>0</v>
      </c>
      <c r="H62" s="220">
        <v>0</v>
      </c>
      <c r="I62" s="220">
        <v>0</v>
      </c>
      <c r="J62" s="220">
        <v>0</v>
      </c>
      <c r="K62" s="220">
        <v>0</v>
      </c>
      <c r="L62" s="220">
        <v>0</v>
      </c>
      <c r="M62" s="220">
        <v>0</v>
      </c>
      <c r="N62" s="220">
        <v>0</v>
      </c>
      <c r="O62" s="220">
        <v>0</v>
      </c>
      <c r="P62" s="220">
        <v>0</v>
      </c>
      <c r="Q62" s="220">
        <v>0</v>
      </c>
      <c r="R62" s="220">
        <v>0</v>
      </c>
      <c r="S62" s="221">
        <v>0</v>
      </c>
      <c r="T62" s="186">
        <f>LARGE(E62:R62,1)+LARGE(E62:R62,2)+LARGE(E62:R62,3)+LARGE(E62:R62,4)+LARGE(E62:R62,5)+LARGE(E62:R62,6)+LARGE(E62:R62,7)+S62</f>
        <v>40</v>
      </c>
      <c r="V62" s="164">
        <f t="shared" si="0"/>
        <v>1</v>
      </c>
      <c r="W62" s="196">
        <f t="shared" si="1"/>
        <v>40</v>
      </c>
    </row>
    <row r="63" spans="2:23" ht="12.75">
      <c r="B63" s="212" t="s">
        <v>335</v>
      </c>
      <c r="C63" s="66" t="s">
        <v>109</v>
      </c>
      <c r="D63" s="79">
        <v>1962</v>
      </c>
      <c r="E63" s="218">
        <v>0</v>
      </c>
      <c r="F63" s="214">
        <v>40</v>
      </c>
      <c r="G63" s="220">
        <v>0</v>
      </c>
      <c r="H63" s="220">
        <v>0</v>
      </c>
      <c r="I63" s="220">
        <v>0</v>
      </c>
      <c r="J63" s="220">
        <v>0</v>
      </c>
      <c r="K63" s="220">
        <v>0</v>
      </c>
      <c r="L63" s="220">
        <v>0</v>
      </c>
      <c r="M63" s="220">
        <v>0</v>
      </c>
      <c r="N63" s="220">
        <v>0</v>
      </c>
      <c r="O63" s="220">
        <v>0</v>
      </c>
      <c r="P63" s="220">
        <v>0</v>
      </c>
      <c r="Q63" s="220">
        <v>0</v>
      </c>
      <c r="R63" s="220">
        <v>0</v>
      </c>
      <c r="S63" s="221">
        <v>0</v>
      </c>
      <c r="T63" s="186">
        <f>LARGE(E63:R63,1)+LARGE(E63:R63,2)+LARGE(E63:R63,3)+LARGE(E63:R63,4)+LARGE(E63:R63,5)+LARGE(E63:R63,6)+LARGE(E63:R63,7)+S63</f>
        <v>40</v>
      </c>
      <c r="V63" s="164">
        <f t="shared" si="0"/>
        <v>1</v>
      </c>
      <c r="W63" s="196">
        <f t="shared" si="1"/>
        <v>40</v>
      </c>
    </row>
    <row r="64" spans="2:23" ht="12.75">
      <c r="B64" s="212" t="s">
        <v>335</v>
      </c>
      <c r="C64" s="66" t="s">
        <v>262</v>
      </c>
      <c r="D64" s="78">
        <v>1969</v>
      </c>
      <c r="E64" s="218">
        <v>0</v>
      </c>
      <c r="F64" s="214">
        <v>40</v>
      </c>
      <c r="G64" s="220">
        <v>0</v>
      </c>
      <c r="H64" s="220">
        <v>0</v>
      </c>
      <c r="I64" s="220">
        <v>0</v>
      </c>
      <c r="J64" s="220">
        <v>0</v>
      </c>
      <c r="K64" s="220">
        <v>0</v>
      </c>
      <c r="L64" s="220">
        <v>0</v>
      </c>
      <c r="M64" s="220">
        <v>0</v>
      </c>
      <c r="N64" s="220">
        <v>0</v>
      </c>
      <c r="O64" s="220">
        <v>0</v>
      </c>
      <c r="P64" s="220">
        <v>0</v>
      </c>
      <c r="Q64" s="220">
        <v>0</v>
      </c>
      <c r="R64" s="220">
        <v>0</v>
      </c>
      <c r="S64" s="221">
        <v>0</v>
      </c>
      <c r="T64" s="186">
        <f>LARGE(E64:R64,1)+LARGE(E64:R64,2)+LARGE(E64:R64,3)+LARGE(E64:R64,4)+LARGE(E64:R64,5)+LARGE(E64:R64,6)+LARGE(E64:R64,7)+S64</f>
        <v>40</v>
      </c>
      <c r="V64" s="164">
        <f t="shared" si="0"/>
        <v>1</v>
      </c>
      <c r="W64" s="196">
        <f t="shared" si="1"/>
        <v>40</v>
      </c>
    </row>
    <row r="65" spans="2:23" ht="12.75">
      <c r="B65" s="212" t="s">
        <v>335</v>
      </c>
      <c r="C65" s="66" t="s">
        <v>142</v>
      </c>
      <c r="D65" s="78">
        <v>1966</v>
      </c>
      <c r="E65" s="218">
        <v>0</v>
      </c>
      <c r="F65" s="285">
        <v>0</v>
      </c>
      <c r="G65" s="220">
        <v>0</v>
      </c>
      <c r="H65" s="220">
        <v>0</v>
      </c>
      <c r="I65" s="220">
        <v>0</v>
      </c>
      <c r="J65" s="220">
        <v>0</v>
      </c>
      <c r="K65" s="220">
        <v>0</v>
      </c>
      <c r="L65" s="220">
        <v>0</v>
      </c>
      <c r="M65" s="220">
        <v>0</v>
      </c>
      <c r="N65" s="220">
        <v>40</v>
      </c>
      <c r="O65" s="220">
        <v>0</v>
      </c>
      <c r="P65" s="220">
        <v>0</v>
      </c>
      <c r="Q65" s="220">
        <v>0</v>
      </c>
      <c r="R65" s="220">
        <v>0</v>
      </c>
      <c r="S65" s="221">
        <v>0</v>
      </c>
      <c r="T65" s="186">
        <f>LARGE(E65:R65,1)+LARGE(E65:R65,2)+LARGE(E65:R65,3)+LARGE(E65:R65,4)+LARGE(E65:R65,5)+LARGE(E65:R65,6)+LARGE(E65:R65,7)+S65</f>
        <v>40</v>
      </c>
      <c r="V65" s="164">
        <f t="shared" si="0"/>
        <v>1</v>
      </c>
      <c r="W65" s="196">
        <f t="shared" si="1"/>
        <v>40</v>
      </c>
    </row>
    <row r="66" spans="2:23" ht="12.75">
      <c r="B66" s="212" t="s">
        <v>335</v>
      </c>
      <c r="C66" s="66" t="s">
        <v>254</v>
      </c>
      <c r="D66" s="78">
        <v>1977</v>
      </c>
      <c r="E66" s="218">
        <v>0</v>
      </c>
      <c r="F66" s="214">
        <v>40</v>
      </c>
      <c r="G66" s="220">
        <v>0</v>
      </c>
      <c r="H66" s="220">
        <v>0</v>
      </c>
      <c r="I66" s="220">
        <v>0</v>
      </c>
      <c r="J66" s="220">
        <v>0</v>
      </c>
      <c r="K66" s="220">
        <v>0</v>
      </c>
      <c r="L66" s="220">
        <v>0</v>
      </c>
      <c r="M66" s="220">
        <v>0</v>
      </c>
      <c r="N66" s="220">
        <v>0</v>
      </c>
      <c r="O66" s="220">
        <v>0</v>
      </c>
      <c r="P66" s="220">
        <v>0</v>
      </c>
      <c r="Q66" s="220">
        <v>0</v>
      </c>
      <c r="R66" s="220">
        <v>0</v>
      </c>
      <c r="S66" s="221">
        <v>0</v>
      </c>
      <c r="T66" s="186">
        <f>LARGE(E66:R66,1)+LARGE(E66:R66,2)+LARGE(E66:R66,3)+LARGE(E66:R66,4)+LARGE(E66:R66,5)+LARGE(E66:R66,6)+LARGE(E66:R66,7)+S66</f>
        <v>40</v>
      </c>
      <c r="V66" s="164">
        <f t="shared" si="0"/>
        <v>1</v>
      </c>
      <c r="W66" s="196">
        <f t="shared" si="1"/>
        <v>40</v>
      </c>
    </row>
    <row r="67" spans="2:23" ht="12.75">
      <c r="B67" s="212" t="s">
        <v>335</v>
      </c>
      <c r="C67" s="66" t="s">
        <v>253</v>
      </c>
      <c r="D67" s="78">
        <v>1977</v>
      </c>
      <c r="E67" s="218">
        <v>0</v>
      </c>
      <c r="F67" s="214">
        <v>40</v>
      </c>
      <c r="G67" s="220">
        <v>0</v>
      </c>
      <c r="H67" s="220">
        <v>0</v>
      </c>
      <c r="I67" s="220">
        <v>0</v>
      </c>
      <c r="J67" s="220">
        <v>0</v>
      </c>
      <c r="K67" s="220">
        <v>0</v>
      </c>
      <c r="L67" s="220">
        <v>0</v>
      </c>
      <c r="M67" s="220">
        <v>0</v>
      </c>
      <c r="N67" s="220">
        <v>0</v>
      </c>
      <c r="O67" s="220">
        <v>0</v>
      </c>
      <c r="P67" s="220">
        <v>0</v>
      </c>
      <c r="Q67" s="220">
        <v>0</v>
      </c>
      <c r="R67" s="220">
        <v>0</v>
      </c>
      <c r="S67" s="221">
        <v>0</v>
      </c>
      <c r="T67" s="186">
        <f>LARGE(E67:R67,1)+LARGE(E67:R67,2)+LARGE(E67:R67,3)+LARGE(E67:R67,4)+LARGE(E67:R67,5)+LARGE(E67:R67,6)+LARGE(E67:R67,7)+S67</f>
        <v>40</v>
      </c>
      <c r="V67" s="164">
        <f t="shared" si="0"/>
        <v>1</v>
      </c>
      <c r="W67" s="196">
        <f t="shared" si="1"/>
        <v>40</v>
      </c>
    </row>
    <row r="68" spans="2:23" ht="12.75">
      <c r="B68" s="212" t="s">
        <v>335</v>
      </c>
      <c r="C68" s="66" t="s">
        <v>258</v>
      </c>
      <c r="D68" s="78">
        <v>1973</v>
      </c>
      <c r="E68" s="218">
        <v>0</v>
      </c>
      <c r="F68" s="214">
        <v>40</v>
      </c>
      <c r="G68" s="220">
        <v>0</v>
      </c>
      <c r="H68" s="220">
        <v>0</v>
      </c>
      <c r="I68" s="220">
        <v>0</v>
      </c>
      <c r="J68" s="220">
        <v>0</v>
      </c>
      <c r="K68" s="220">
        <v>0</v>
      </c>
      <c r="L68" s="220">
        <v>0</v>
      </c>
      <c r="M68" s="220">
        <v>0</v>
      </c>
      <c r="N68" s="220">
        <v>0</v>
      </c>
      <c r="O68" s="220">
        <v>0</v>
      </c>
      <c r="P68" s="220">
        <v>0</v>
      </c>
      <c r="Q68" s="220">
        <v>0</v>
      </c>
      <c r="R68" s="220">
        <v>0</v>
      </c>
      <c r="S68" s="221">
        <v>0</v>
      </c>
      <c r="T68" s="186">
        <f>LARGE(E68:R68,1)+LARGE(E68:R68,2)+LARGE(E68:R68,3)+LARGE(E68:R68,4)+LARGE(E68:R68,5)+LARGE(E68:R68,6)+LARGE(E68:R68,7)+S68</f>
        <v>40</v>
      </c>
      <c r="V68" s="164">
        <f>COUNTIF(E68:S68,"&gt;0")</f>
        <v>1</v>
      </c>
      <c r="W68" s="196">
        <f>T68/V68</f>
        <v>40</v>
      </c>
    </row>
    <row r="69" spans="2:23" ht="13.5" thickBot="1">
      <c r="B69" s="235" t="s">
        <v>335</v>
      </c>
      <c r="C69" s="65" t="s">
        <v>116</v>
      </c>
      <c r="D69" s="99">
        <v>1960</v>
      </c>
      <c r="E69" s="223">
        <v>0</v>
      </c>
      <c r="F69" s="224">
        <v>40</v>
      </c>
      <c r="G69" s="225">
        <v>0</v>
      </c>
      <c r="H69" s="225">
        <v>0</v>
      </c>
      <c r="I69" s="225">
        <v>0</v>
      </c>
      <c r="J69" s="225">
        <v>0</v>
      </c>
      <c r="K69" s="225">
        <v>0</v>
      </c>
      <c r="L69" s="225">
        <v>0</v>
      </c>
      <c r="M69" s="225">
        <v>0</v>
      </c>
      <c r="N69" s="225">
        <v>0</v>
      </c>
      <c r="O69" s="225">
        <v>0</v>
      </c>
      <c r="P69" s="225">
        <v>0</v>
      </c>
      <c r="Q69" s="225">
        <v>0</v>
      </c>
      <c r="R69" s="225">
        <v>0</v>
      </c>
      <c r="S69" s="226">
        <v>0</v>
      </c>
      <c r="T69" s="198">
        <f>LARGE(E69:R69,1)+LARGE(E69:R69,2)+LARGE(E69:R69,3)+LARGE(E69:R69,4)+LARGE(E69:R69,5)+LARGE(E69:R69,6)+LARGE(E69:R69,7)+S69</f>
        <v>40</v>
      </c>
      <c r="V69" s="166">
        <f>COUNTIF(E69:S69,"&gt;0")</f>
        <v>1</v>
      </c>
      <c r="W69" s="199">
        <f>T69/V69</f>
        <v>40</v>
      </c>
    </row>
    <row r="70" ht="13.5" thickBot="1"/>
    <row r="71" spans="2:23" ht="13.5" thickBot="1">
      <c r="B71" s="206" t="s">
        <v>0</v>
      </c>
      <c r="C71" s="70" t="s">
        <v>29</v>
      </c>
      <c r="D71" s="68" t="s">
        <v>23</v>
      </c>
      <c r="E71" s="4">
        <v>1</v>
      </c>
      <c r="F71" s="5">
        <v>2</v>
      </c>
      <c r="G71" s="5">
        <v>3</v>
      </c>
      <c r="H71" s="5">
        <v>4</v>
      </c>
      <c r="I71" s="5">
        <v>5</v>
      </c>
      <c r="J71" s="5">
        <v>6</v>
      </c>
      <c r="K71" s="5">
        <v>7</v>
      </c>
      <c r="L71" s="37">
        <v>8</v>
      </c>
      <c r="M71" s="5">
        <v>9</v>
      </c>
      <c r="N71" s="5">
        <v>10</v>
      </c>
      <c r="O71" s="5">
        <v>11</v>
      </c>
      <c r="P71" s="5">
        <v>12</v>
      </c>
      <c r="Q71" s="5">
        <v>13</v>
      </c>
      <c r="R71" s="5">
        <v>14</v>
      </c>
      <c r="S71" s="5">
        <v>15</v>
      </c>
      <c r="T71" s="41" t="s">
        <v>22</v>
      </c>
      <c r="V71" s="41" t="s">
        <v>160</v>
      </c>
      <c r="W71" s="162" t="s">
        <v>161</v>
      </c>
    </row>
    <row r="72" spans="2:23" ht="12.75">
      <c r="B72" s="207" t="s">
        <v>125</v>
      </c>
      <c r="C72" s="66" t="s">
        <v>67</v>
      </c>
      <c r="D72" s="79">
        <v>1946</v>
      </c>
      <c r="E72" s="208">
        <v>100</v>
      </c>
      <c r="F72" s="210">
        <v>100</v>
      </c>
      <c r="G72" s="253">
        <v>100</v>
      </c>
      <c r="H72" s="210">
        <v>0</v>
      </c>
      <c r="I72" s="210">
        <v>100</v>
      </c>
      <c r="J72" s="210">
        <v>0</v>
      </c>
      <c r="K72" s="210">
        <v>110</v>
      </c>
      <c r="L72" s="210">
        <v>100</v>
      </c>
      <c r="M72" s="210">
        <v>60</v>
      </c>
      <c r="N72" s="210">
        <v>0</v>
      </c>
      <c r="O72" s="210">
        <v>110</v>
      </c>
      <c r="P72" s="210">
        <v>100</v>
      </c>
      <c r="Q72" s="210">
        <v>0</v>
      </c>
      <c r="R72" s="210">
        <v>0</v>
      </c>
      <c r="S72" s="286">
        <v>0</v>
      </c>
      <c r="T72" s="184">
        <f>LARGE(E72:R72,1)+LARGE(E72:R72,2)+LARGE(E72:R72,3)+LARGE(E72:R72,4)+LARGE(E72:R72,5)+LARGE(E72:R72,6)+LARGE(E72:R72,7)+S72</f>
        <v>720</v>
      </c>
      <c r="V72" s="163">
        <f aca="true" t="shared" si="2" ref="V72:V91">COUNTIF(E72:S72,"&gt;0")</f>
        <v>9</v>
      </c>
      <c r="W72" s="180">
        <f aca="true" t="shared" si="3" ref="W72:W91">T72/V72</f>
        <v>80</v>
      </c>
    </row>
    <row r="73" spans="2:23" ht="12.75">
      <c r="B73" s="212" t="s">
        <v>124</v>
      </c>
      <c r="C73" s="66" t="s">
        <v>292</v>
      </c>
      <c r="D73" s="78">
        <v>1953</v>
      </c>
      <c r="E73" s="264">
        <v>0</v>
      </c>
      <c r="F73" s="220">
        <v>100</v>
      </c>
      <c r="G73" s="264">
        <v>0</v>
      </c>
      <c r="H73" s="220">
        <v>0</v>
      </c>
      <c r="I73" s="220">
        <v>100</v>
      </c>
      <c r="J73" s="220">
        <v>0</v>
      </c>
      <c r="K73" s="220">
        <v>110</v>
      </c>
      <c r="L73" s="220">
        <v>100</v>
      </c>
      <c r="M73" s="220">
        <v>80</v>
      </c>
      <c r="N73" s="220">
        <v>0</v>
      </c>
      <c r="O73" s="220">
        <v>110</v>
      </c>
      <c r="P73" s="220">
        <v>100</v>
      </c>
      <c r="Q73" s="220">
        <v>0</v>
      </c>
      <c r="R73" s="220">
        <v>0</v>
      </c>
      <c r="S73" s="221">
        <v>0</v>
      </c>
      <c r="T73" s="186">
        <f>LARGE(E73:R73,1)+LARGE(E73:R73,2)+LARGE(E73:R73,3)+LARGE(E73:R73,4)+LARGE(E73:R73,5)+LARGE(E73:R73,6)+LARGE(E73:R73,7)+S73</f>
        <v>700</v>
      </c>
      <c r="V73" s="164">
        <f t="shared" si="2"/>
        <v>7</v>
      </c>
      <c r="W73" s="182">
        <f t="shared" si="3"/>
        <v>100</v>
      </c>
    </row>
    <row r="74" spans="2:23" ht="12.75">
      <c r="B74" s="212" t="s">
        <v>250</v>
      </c>
      <c r="C74" s="66" t="s">
        <v>68</v>
      </c>
      <c r="D74" s="78">
        <v>1947</v>
      </c>
      <c r="E74" s="241">
        <v>80</v>
      </c>
      <c r="F74" s="220">
        <v>0</v>
      </c>
      <c r="G74" s="255">
        <v>80</v>
      </c>
      <c r="H74" s="220">
        <v>66</v>
      </c>
      <c r="I74" s="220">
        <v>60</v>
      </c>
      <c r="J74" s="220">
        <v>100</v>
      </c>
      <c r="K74" s="220">
        <v>66</v>
      </c>
      <c r="L74" s="220">
        <v>0</v>
      </c>
      <c r="M74" s="220">
        <v>80</v>
      </c>
      <c r="N74" s="220">
        <v>0</v>
      </c>
      <c r="O74" s="220">
        <v>0</v>
      </c>
      <c r="P74" s="220">
        <v>0</v>
      </c>
      <c r="Q74" s="220">
        <v>0</v>
      </c>
      <c r="R74" s="220">
        <v>0</v>
      </c>
      <c r="S74" s="221">
        <v>0</v>
      </c>
      <c r="T74" s="186">
        <f>LARGE(E74:R74,1)+LARGE(E74:R74,2)+LARGE(E74:R74,3)+LARGE(E74:R74,4)+LARGE(E74:R74,5)+LARGE(E74:R74,6)+LARGE(E74:R74,7)+S74</f>
        <v>532</v>
      </c>
      <c r="V74" s="164">
        <f t="shared" si="2"/>
        <v>7</v>
      </c>
      <c r="W74" s="196">
        <f t="shared" si="3"/>
        <v>76</v>
      </c>
    </row>
    <row r="75" spans="2:23" ht="12.75">
      <c r="B75" s="217" t="s">
        <v>265</v>
      </c>
      <c r="C75" s="105" t="s">
        <v>300</v>
      </c>
      <c r="D75" s="78">
        <v>1949</v>
      </c>
      <c r="E75" s="218">
        <v>0</v>
      </c>
      <c r="F75" s="220">
        <v>0</v>
      </c>
      <c r="G75" s="220">
        <v>0</v>
      </c>
      <c r="H75" s="220">
        <v>0</v>
      </c>
      <c r="I75" s="220">
        <v>80</v>
      </c>
      <c r="J75" s="220">
        <v>80</v>
      </c>
      <c r="K75" s="220">
        <v>88</v>
      </c>
      <c r="L75" s="220">
        <v>80</v>
      </c>
      <c r="M75" s="220">
        <v>100</v>
      </c>
      <c r="N75" s="220">
        <v>0</v>
      </c>
      <c r="O75" s="220">
        <v>88</v>
      </c>
      <c r="P75" s="220">
        <v>0</v>
      </c>
      <c r="Q75" s="220">
        <v>0</v>
      </c>
      <c r="R75" s="220">
        <v>0</v>
      </c>
      <c r="S75" s="221">
        <v>0</v>
      </c>
      <c r="T75" s="186">
        <f>LARGE(E75:R75,1)+LARGE(E75:R75,2)+LARGE(E75:R75,3)+LARGE(E75:R75,4)+LARGE(E75:R75,5)+LARGE(E75:R75,6)+LARGE(E75:R75,7)+S75</f>
        <v>516</v>
      </c>
      <c r="V75" s="164">
        <f t="shared" si="2"/>
        <v>6</v>
      </c>
      <c r="W75" s="196">
        <f t="shared" si="3"/>
        <v>86</v>
      </c>
    </row>
    <row r="76" spans="2:23" ht="12.75">
      <c r="B76" s="217" t="s">
        <v>266</v>
      </c>
      <c r="C76" s="105" t="s">
        <v>299</v>
      </c>
      <c r="D76" s="78">
        <v>1949</v>
      </c>
      <c r="E76" s="218">
        <v>0</v>
      </c>
      <c r="F76" s="220">
        <v>0</v>
      </c>
      <c r="G76" s="220">
        <v>0</v>
      </c>
      <c r="H76" s="220">
        <v>0</v>
      </c>
      <c r="I76" s="220">
        <v>80</v>
      </c>
      <c r="J76" s="220">
        <v>80</v>
      </c>
      <c r="K76" s="220">
        <v>88</v>
      </c>
      <c r="L76" s="220">
        <v>80</v>
      </c>
      <c r="M76" s="220">
        <v>100</v>
      </c>
      <c r="N76" s="220">
        <v>0</v>
      </c>
      <c r="O76" s="220">
        <v>0</v>
      </c>
      <c r="P76" s="220">
        <v>0</v>
      </c>
      <c r="Q76" s="220">
        <v>0</v>
      </c>
      <c r="R76" s="220">
        <v>0</v>
      </c>
      <c r="S76" s="221">
        <v>0</v>
      </c>
      <c r="T76" s="186">
        <f>LARGE(E76:R76,1)+LARGE(E76:R76,2)+LARGE(E76:R76,3)+LARGE(E76:R76,4)+LARGE(E76:R76,5)+LARGE(E76:R76,6)+LARGE(E76:R76,7)+S76</f>
        <v>428</v>
      </c>
      <c r="V76" s="164">
        <f t="shared" si="2"/>
        <v>5</v>
      </c>
      <c r="W76" s="196">
        <f t="shared" si="3"/>
        <v>85.6</v>
      </c>
    </row>
    <row r="77" spans="2:23" ht="12.75">
      <c r="B77" s="212" t="s">
        <v>267</v>
      </c>
      <c r="C77" s="105" t="s">
        <v>10</v>
      </c>
      <c r="D77" s="78">
        <v>1952</v>
      </c>
      <c r="E77" s="241">
        <v>80</v>
      </c>
      <c r="F77" s="220">
        <v>0</v>
      </c>
      <c r="G77" s="255">
        <v>80</v>
      </c>
      <c r="H77" s="220">
        <v>66</v>
      </c>
      <c r="I77" s="220">
        <v>60</v>
      </c>
      <c r="J77" s="220">
        <v>0</v>
      </c>
      <c r="K77" s="220">
        <v>0</v>
      </c>
      <c r="L77" s="220">
        <v>60</v>
      </c>
      <c r="M77" s="220">
        <v>0</v>
      </c>
      <c r="N77" s="220">
        <v>0</v>
      </c>
      <c r="O77" s="220">
        <v>0</v>
      </c>
      <c r="P77" s="220">
        <v>0</v>
      </c>
      <c r="Q77" s="220">
        <v>0</v>
      </c>
      <c r="R77" s="220">
        <v>0</v>
      </c>
      <c r="S77" s="221">
        <v>0</v>
      </c>
      <c r="T77" s="186">
        <f>LARGE(E77:R77,1)+LARGE(E77:R77,2)+LARGE(E77:R77,3)+LARGE(E77:R77,4)+LARGE(E77:R77,5)+LARGE(E77:R77,6)+LARGE(E77:R77,7)+S77</f>
        <v>346</v>
      </c>
      <c r="V77" s="164">
        <f>COUNTIF(E77:S77,"&gt;0")</f>
        <v>5</v>
      </c>
      <c r="W77" s="196">
        <f>T77/V77</f>
        <v>69.2</v>
      </c>
    </row>
    <row r="78" spans="2:23" ht="12.75">
      <c r="B78" s="212" t="s">
        <v>268</v>
      </c>
      <c r="C78" s="105" t="s">
        <v>65</v>
      </c>
      <c r="D78" s="78">
        <v>1949</v>
      </c>
      <c r="E78" s="241">
        <v>100</v>
      </c>
      <c r="F78" s="287">
        <v>0</v>
      </c>
      <c r="G78" s="242">
        <v>0</v>
      </c>
      <c r="H78" s="242">
        <v>0</v>
      </c>
      <c r="I78" s="242">
        <v>0</v>
      </c>
      <c r="J78" s="242">
        <v>100</v>
      </c>
      <c r="K78" s="242">
        <v>0</v>
      </c>
      <c r="L78" s="242">
        <v>0</v>
      </c>
      <c r="M78" s="242">
        <v>0</v>
      </c>
      <c r="N78" s="242">
        <v>0</v>
      </c>
      <c r="O78" s="242">
        <v>0</v>
      </c>
      <c r="P78" s="242">
        <v>0</v>
      </c>
      <c r="Q78" s="242">
        <v>0</v>
      </c>
      <c r="R78" s="242">
        <v>0</v>
      </c>
      <c r="S78" s="243">
        <v>0</v>
      </c>
      <c r="T78" s="186">
        <f>LARGE(E78:R78,1)+LARGE(E78:R78,2)+LARGE(E78:R78,3)+LARGE(E78:R78,4)+LARGE(E78:R78,5)+LARGE(E78:R78,6)+LARGE(E78:R78,7)+S78</f>
        <v>200</v>
      </c>
      <c r="V78" s="164">
        <f>COUNTIF(E78:S78,"&gt;0")</f>
        <v>2</v>
      </c>
      <c r="W78" s="196">
        <f>T78/V78</f>
        <v>100</v>
      </c>
    </row>
    <row r="79" spans="2:23" ht="12.75">
      <c r="B79" s="212" t="s">
        <v>269</v>
      </c>
      <c r="C79" s="343" t="s">
        <v>313</v>
      </c>
      <c r="D79" s="78">
        <v>1945</v>
      </c>
      <c r="E79" s="218">
        <v>0</v>
      </c>
      <c r="F79" s="220">
        <v>0</v>
      </c>
      <c r="G79" s="220">
        <v>0</v>
      </c>
      <c r="H79" s="220">
        <v>0</v>
      </c>
      <c r="I79" s="220">
        <v>0</v>
      </c>
      <c r="J79" s="220">
        <v>0</v>
      </c>
      <c r="K79" s="220"/>
      <c r="L79" s="220">
        <v>40</v>
      </c>
      <c r="M79" s="220">
        <v>60</v>
      </c>
      <c r="N79" s="220">
        <v>0</v>
      </c>
      <c r="O79" s="220">
        <v>88</v>
      </c>
      <c r="P79" s="220">
        <v>0</v>
      </c>
      <c r="Q79" s="220">
        <v>0</v>
      </c>
      <c r="R79" s="220">
        <v>0</v>
      </c>
      <c r="S79" s="221">
        <v>0</v>
      </c>
      <c r="T79" s="186">
        <f>LARGE(E79:R79,1)+LARGE(E79:R79,2)+LARGE(E79:R79,3)+LARGE(E79:R79,4)+LARGE(E79:R79,5)+LARGE(E79:R79,6)+LARGE(E79:R79,7)+S79</f>
        <v>188</v>
      </c>
      <c r="V79" s="164">
        <f>COUNTIF(E79:S79,"&gt;0")</f>
        <v>3</v>
      </c>
      <c r="W79" s="196">
        <f>T79/V79</f>
        <v>62.666666666666664</v>
      </c>
    </row>
    <row r="80" spans="2:23" ht="12.75">
      <c r="B80" s="212" t="s">
        <v>282</v>
      </c>
      <c r="C80" s="105" t="s">
        <v>77</v>
      </c>
      <c r="D80" s="78">
        <v>1947</v>
      </c>
      <c r="E80" s="218">
        <v>0</v>
      </c>
      <c r="F80" s="220">
        <v>0</v>
      </c>
      <c r="G80" s="220">
        <v>0</v>
      </c>
      <c r="H80" s="220">
        <v>88</v>
      </c>
      <c r="I80" s="220">
        <v>0</v>
      </c>
      <c r="J80" s="220">
        <v>0</v>
      </c>
      <c r="K80" s="220">
        <v>0</v>
      </c>
      <c r="L80" s="220">
        <v>60</v>
      </c>
      <c r="M80" s="220">
        <v>0</v>
      </c>
      <c r="N80" s="220">
        <v>0</v>
      </c>
      <c r="O80" s="220">
        <v>0</v>
      </c>
      <c r="P80" s="220">
        <v>0</v>
      </c>
      <c r="Q80" s="220">
        <v>0</v>
      </c>
      <c r="R80" s="220">
        <v>0</v>
      </c>
      <c r="S80" s="221">
        <v>0</v>
      </c>
      <c r="T80" s="186">
        <f>LARGE(E80:R80,1)+LARGE(E80:R80,2)+LARGE(E80:R80,3)+LARGE(E80:R80,4)+LARGE(E80:R80,5)+LARGE(E80:R80,6)+LARGE(E80:R80,7)+S80</f>
        <v>148</v>
      </c>
      <c r="V80" s="164">
        <f t="shared" si="2"/>
        <v>2</v>
      </c>
      <c r="W80" s="196">
        <f t="shared" si="3"/>
        <v>74</v>
      </c>
    </row>
    <row r="81" spans="2:23" ht="12.75">
      <c r="B81" s="212" t="s">
        <v>283</v>
      </c>
      <c r="C81" s="105" t="s">
        <v>193</v>
      </c>
      <c r="D81" s="78">
        <v>1946</v>
      </c>
      <c r="E81" s="218">
        <v>0</v>
      </c>
      <c r="F81" s="220">
        <v>0</v>
      </c>
      <c r="G81" s="220">
        <v>0</v>
      </c>
      <c r="H81" s="220">
        <v>0</v>
      </c>
      <c r="I81" s="220">
        <v>0</v>
      </c>
      <c r="J81" s="220">
        <v>0</v>
      </c>
      <c r="K81" s="220">
        <v>0</v>
      </c>
      <c r="L81" s="220">
        <v>0</v>
      </c>
      <c r="M81" s="220">
        <v>0</v>
      </c>
      <c r="N81" s="220">
        <v>0</v>
      </c>
      <c r="O81" s="220">
        <v>66</v>
      </c>
      <c r="P81" s="220">
        <v>80</v>
      </c>
      <c r="Q81" s="220">
        <v>0</v>
      </c>
      <c r="R81" s="220">
        <v>0</v>
      </c>
      <c r="S81" s="221">
        <v>0</v>
      </c>
      <c r="T81" s="186">
        <f>LARGE(E81:R81,1)+LARGE(E81:R81,2)+LARGE(E81:R81,3)+LARGE(E81:R81,4)+LARGE(E81:R81,5)+LARGE(E81:R81,6)+LARGE(E81:R81,7)+S81</f>
        <v>146</v>
      </c>
      <c r="V81" s="164">
        <f t="shared" si="2"/>
        <v>2</v>
      </c>
      <c r="W81" s="196">
        <f t="shared" si="3"/>
        <v>73</v>
      </c>
    </row>
    <row r="82" spans="2:23" ht="12.75">
      <c r="B82" s="212" t="s">
        <v>346</v>
      </c>
      <c r="C82" s="114" t="s">
        <v>296</v>
      </c>
      <c r="D82" s="78">
        <v>1951</v>
      </c>
      <c r="E82" s="218">
        <v>0</v>
      </c>
      <c r="F82" s="220">
        <v>0</v>
      </c>
      <c r="G82" s="220">
        <v>0</v>
      </c>
      <c r="H82" s="220">
        <v>110</v>
      </c>
      <c r="I82" s="220">
        <v>0</v>
      </c>
      <c r="J82" s="220">
        <v>0</v>
      </c>
      <c r="K82" s="220">
        <v>0</v>
      </c>
      <c r="L82" s="220">
        <v>0</v>
      </c>
      <c r="M82" s="220">
        <v>0</v>
      </c>
      <c r="N82" s="220">
        <v>0</v>
      </c>
      <c r="O82" s="220">
        <v>0</v>
      </c>
      <c r="P82" s="220">
        <v>0</v>
      </c>
      <c r="Q82" s="220">
        <v>0</v>
      </c>
      <c r="R82" s="220">
        <v>0</v>
      </c>
      <c r="S82" s="221">
        <v>0</v>
      </c>
      <c r="T82" s="186">
        <f>LARGE(E82:R82,1)+LARGE(E82:R82,2)+LARGE(E82:R82,3)+LARGE(E82:R82,4)+LARGE(E82:R82,5)+LARGE(E82:R82,6)+LARGE(E82:R82,7)+S82</f>
        <v>110</v>
      </c>
      <c r="V82" s="164">
        <f t="shared" si="2"/>
        <v>1</v>
      </c>
      <c r="W82" s="196">
        <f t="shared" si="3"/>
        <v>110</v>
      </c>
    </row>
    <row r="83" spans="2:23" ht="12.75">
      <c r="B83" s="212" t="s">
        <v>346</v>
      </c>
      <c r="C83" s="100" t="s">
        <v>75</v>
      </c>
      <c r="D83" s="121">
        <v>1946</v>
      </c>
      <c r="E83" s="218">
        <v>0</v>
      </c>
      <c r="F83" s="220">
        <v>0</v>
      </c>
      <c r="G83" s="220">
        <v>0</v>
      </c>
      <c r="H83" s="220">
        <v>110</v>
      </c>
      <c r="I83" s="220">
        <v>0</v>
      </c>
      <c r="J83" s="220">
        <v>0</v>
      </c>
      <c r="K83" s="220">
        <v>0</v>
      </c>
      <c r="L83" s="220">
        <v>0</v>
      </c>
      <c r="M83" s="220">
        <v>0</v>
      </c>
      <c r="N83" s="220">
        <v>0</v>
      </c>
      <c r="O83" s="220">
        <v>0</v>
      </c>
      <c r="P83" s="220">
        <v>0</v>
      </c>
      <c r="Q83" s="220">
        <v>0</v>
      </c>
      <c r="R83" s="220">
        <v>0</v>
      </c>
      <c r="S83" s="221">
        <v>0</v>
      </c>
      <c r="T83" s="186">
        <f>LARGE(E83:R83,1)+LARGE(E83:R83,2)+LARGE(E83:R83,3)+LARGE(E83:R83,4)+LARGE(E83:R83,5)+LARGE(E83:R83,6)+LARGE(E83:R83,7)+S83</f>
        <v>110</v>
      </c>
      <c r="V83" s="164">
        <f t="shared" si="2"/>
        <v>1</v>
      </c>
      <c r="W83" s="196">
        <f t="shared" si="3"/>
        <v>110</v>
      </c>
    </row>
    <row r="84" spans="2:23" ht="12.75">
      <c r="B84" s="212" t="s">
        <v>275</v>
      </c>
      <c r="C84" s="123" t="s">
        <v>304</v>
      </c>
      <c r="D84" s="121">
        <v>1947</v>
      </c>
      <c r="E84" s="218">
        <v>0</v>
      </c>
      <c r="F84" s="220">
        <v>0</v>
      </c>
      <c r="G84" s="220">
        <v>100</v>
      </c>
      <c r="H84" s="220">
        <v>0</v>
      </c>
      <c r="I84" s="220">
        <v>0</v>
      </c>
      <c r="J84" s="220">
        <v>0</v>
      </c>
      <c r="K84" s="220">
        <v>0</v>
      </c>
      <c r="L84" s="220">
        <v>0</v>
      </c>
      <c r="M84" s="220">
        <v>0</v>
      </c>
      <c r="N84" s="220">
        <v>0</v>
      </c>
      <c r="O84" s="220">
        <v>0</v>
      </c>
      <c r="P84" s="220">
        <v>0</v>
      </c>
      <c r="Q84" s="220">
        <v>0</v>
      </c>
      <c r="R84" s="220">
        <v>0</v>
      </c>
      <c r="S84" s="221">
        <v>0</v>
      </c>
      <c r="T84" s="186">
        <f>LARGE(E84:R84,1)+LARGE(E84:R84,2)+LARGE(E84:R84,3)+LARGE(E84:R84,4)+LARGE(E84:R84,5)+LARGE(E84:R84,6)+LARGE(E84:R84,7)+S84</f>
        <v>100</v>
      </c>
      <c r="V84" s="164">
        <f>COUNTIF(E84:S84,"&gt;0")</f>
        <v>1</v>
      </c>
      <c r="W84" s="196">
        <f>T84/V84</f>
        <v>100</v>
      </c>
    </row>
    <row r="85" spans="2:23" ht="12.75">
      <c r="B85" s="212" t="s">
        <v>277</v>
      </c>
      <c r="C85" s="123" t="s">
        <v>26</v>
      </c>
      <c r="D85" s="121">
        <v>1950</v>
      </c>
      <c r="E85" s="218">
        <v>0</v>
      </c>
      <c r="F85" s="220">
        <v>0</v>
      </c>
      <c r="G85" s="220">
        <v>0</v>
      </c>
      <c r="H85" s="220">
        <v>88</v>
      </c>
      <c r="I85" s="220">
        <v>0</v>
      </c>
      <c r="J85" s="220">
        <v>0</v>
      </c>
      <c r="K85" s="220">
        <v>0</v>
      </c>
      <c r="L85" s="220">
        <v>0</v>
      </c>
      <c r="M85" s="220">
        <v>0</v>
      </c>
      <c r="N85" s="220">
        <v>0</v>
      </c>
      <c r="O85" s="220">
        <v>0</v>
      </c>
      <c r="P85" s="220">
        <v>0</v>
      </c>
      <c r="Q85" s="220">
        <v>0</v>
      </c>
      <c r="R85" s="220">
        <v>0</v>
      </c>
      <c r="S85" s="221">
        <v>0</v>
      </c>
      <c r="T85" s="186">
        <f>LARGE(E85:R85,1)+LARGE(E85:R85,2)+LARGE(E85:R85,3)+LARGE(E85:R85,4)+LARGE(E85:R85,5)+LARGE(E85:R85,6)+LARGE(E85:R85,7)+S85</f>
        <v>88</v>
      </c>
      <c r="V85" s="164">
        <f>COUNTIF(E85:S85,"&gt;0")</f>
        <v>1</v>
      </c>
      <c r="W85" s="196">
        <f>T85/V85</f>
        <v>88</v>
      </c>
    </row>
    <row r="86" spans="2:23" ht="12.75">
      <c r="B86" s="212" t="s">
        <v>305</v>
      </c>
      <c r="C86" s="123" t="s">
        <v>194</v>
      </c>
      <c r="D86" s="121">
        <v>1947</v>
      </c>
      <c r="E86" s="218">
        <v>0</v>
      </c>
      <c r="F86" s="220">
        <v>0</v>
      </c>
      <c r="G86" s="220">
        <v>0</v>
      </c>
      <c r="H86" s="220">
        <v>0</v>
      </c>
      <c r="I86" s="220">
        <v>0</v>
      </c>
      <c r="J86" s="220">
        <v>0</v>
      </c>
      <c r="K86" s="220">
        <v>0</v>
      </c>
      <c r="L86" s="220">
        <v>0</v>
      </c>
      <c r="M86" s="220">
        <v>0</v>
      </c>
      <c r="N86" s="220">
        <v>0</v>
      </c>
      <c r="O86" s="220">
        <v>0</v>
      </c>
      <c r="P86" s="220">
        <v>80</v>
      </c>
      <c r="Q86" s="220">
        <v>0</v>
      </c>
      <c r="R86" s="220">
        <v>0</v>
      </c>
      <c r="S86" s="221">
        <v>0</v>
      </c>
      <c r="T86" s="186">
        <f>LARGE(E86:R86,1)+LARGE(E86:R86,2)+LARGE(E86:R86,3)+LARGE(E86:R86,4)+LARGE(E86:R86,5)+LARGE(E86:R86,6)+LARGE(E86:R86,7)+S86</f>
        <v>80</v>
      </c>
      <c r="V86" s="164">
        <f>COUNTIF(E86:S86,"&gt;0")</f>
        <v>1</v>
      </c>
      <c r="W86" s="196">
        <f>T86/V86</f>
        <v>80</v>
      </c>
    </row>
    <row r="87" spans="2:23" ht="12.75">
      <c r="B87" s="212" t="s">
        <v>353</v>
      </c>
      <c r="C87" s="123" t="s">
        <v>41</v>
      </c>
      <c r="D87" s="121">
        <v>1946</v>
      </c>
      <c r="E87" s="218">
        <v>0</v>
      </c>
      <c r="F87" s="220">
        <v>0</v>
      </c>
      <c r="G87" s="220">
        <v>0</v>
      </c>
      <c r="H87" s="220">
        <v>0</v>
      </c>
      <c r="I87" s="220">
        <v>0</v>
      </c>
      <c r="J87" s="220">
        <v>0</v>
      </c>
      <c r="K87" s="220">
        <v>0</v>
      </c>
      <c r="L87" s="220">
        <v>0</v>
      </c>
      <c r="M87" s="220">
        <v>0</v>
      </c>
      <c r="N87" s="220">
        <v>0</v>
      </c>
      <c r="O87" s="220">
        <v>66</v>
      </c>
      <c r="P87" s="220">
        <v>0</v>
      </c>
      <c r="Q87" s="220">
        <v>0</v>
      </c>
      <c r="R87" s="220">
        <v>0</v>
      </c>
      <c r="S87" s="221">
        <v>0</v>
      </c>
      <c r="T87" s="186">
        <f>LARGE(E87:R87,1)+LARGE(E87:R87,2)+LARGE(E87:R87,3)+LARGE(E87:R87,4)+LARGE(E87:R87,5)+LARGE(E87:R87,6)+LARGE(E87:R87,7)+S87</f>
        <v>66</v>
      </c>
      <c r="V87" s="164">
        <f>COUNTIF(E87:S87,"&gt;0")</f>
        <v>1</v>
      </c>
      <c r="W87" s="196">
        <f>T87/V87</f>
        <v>66</v>
      </c>
    </row>
    <row r="88" spans="2:23" ht="12.75">
      <c r="B88" s="212" t="s">
        <v>353</v>
      </c>
      <c r="C88" s="288" t="s">
        <v>31</v>
      </c>
      <c r="D88" s="121">
        <v>1942</v>
      </c>
      <c r="E88" s="218">
        <v>0</v>
      </c>
      <c r="F88" s="220">
        <v>0</v>
      </c>
      <c r="G88" s="220">
        <v>0</v>
      </c>
      <c r="H88" s="220">
        <v>0</v>
      </c>
      <c r="I88" s="220">
        <v>0</v>
      </c>
      <c r="J88" s="220">
        <v>0</v>
      </c>
      <c r="K88" s="220">
        <v>66</v>
      </c>
      <c r="L88" s="220">
        <v>0</v>
      </c>
      <c r="M88" s="220">
        <v>0</v>
      </c>
      <c r="N88" s="220">
        <v>0</v>
      </c>
      <c r="O88" s="220">
        <v>0</v>
      </c>
      <c r="P88" s="220">
        <v>0</v>
      </c>
      <c r="Q88" s="220">
        <v>0</v>
      </c>
      <c r="R88" s="220">
        <v>0</v>
      </c>
      <c r="S88" s="221">
        <v>0</v>
      </c>
      <c r="T88" s="186">
        <f>LARGE(E88:R88,1)+LARGE(E88:R88,2)+LARGE(E88:R88,3)+LARGE(E88:R88,4)+LARGE(E88:R88,5)+LARGE(E88:R88,6)+LARGE(E88:R88,7)+S88</f>
        <v>66</v>
      </c>
      <c r="V88" s="164">
        <f t="shared" si="2"/>
        <v>1</v>
      </c>
      <c r="W88" s="196">
        <f t="shared" si="3"/>
        <v>66</v>
      </c>
    </row>
    <row r="89" spans="2:23" ht="12.75">
      <c r="B89" s="212" t="s">
        <v>308</v>
      </c>
      <c r="C89" s="63" t="s">
        <v>301</v>
      </c>
      <c r="D89" s="79">
        <v>1944</v>
      </c>
      <c r="E89" s="218">
        <v>0</v>
      </c>
      <c r="F89" s="220">
        <v>0</v>
      </c>
      <c r="G89" s="220">
        <v>0</v>
      </c>
      <c r="H89" s="220">
        <v>0</v>
      </c>
      <c r="I89" s="220">
        <v>0</v>
      </c>
      <c r="J89" s="220">
        <v>0</v>
      </c>
      <c r="K89" s="220"/>
      <c r="L89" s="220">
        <v>60</v>
      </c>
      <c r="M89" s="220">
        <v>0</v>
      </c>
      <c r="N89" s="220">
        <v>0</v>
      </c>
      <c r="O89" s="220">
        <v>0</v>
      </c>
      <c r="P89" s="220">
        <v>0</v>
      </c>
      <c r="Q89" s="220">
        <v>0</v>
      </c>
      <c r="R89" s="220">
        <v>0</v>
      </c>
      <c r="S89" s="221">
        <v>0</v>
      </c>
      <c r="T89" s="186">
        <f>LARGE(E89:R89,1)+LARGE(E89:R89,2)+LARGE(E89:R89,3)+LARGE(E89:R89,4)+LARGE(E89:R89,5)+LARGE(E89:R89,6)+LARGE(E89:R89,7)+S89</f>
        <v>60</v>
      </c>
      <c r="V89" s="164">
        <f t="shared" si="2"/>
        <v>1</v>
      </c>
      <c r="W89" s="196">
        <f t="shared" si="3"/>
        <v>60</v>
      </c>
    </row>
    <row r="90" spans="2:23" ht="12.75">
      <c r="B90" s="212" t="s">
        <v>308</v>
      </c>
      <c r="C90" s="66" t="s">
        <v>66</v>
      </c>
      <c r="D90" s="79">
        <v>1947</v>
      </c>
      <c r="E90" s="218">
        <v>0</v>
      </c>
      <c r="F90" s="220">
        <v>0</v>
      </c>
      <c r="G90" s="220">
        <v>0</v>
      </c>
      <c r="H90" s="220">
        <v>0</v>
      </c>
      <c r="I90" s="220">
        <v>0</v>
      </c>
      <c r="J90" s="220">
        <v>0</v>
      </c>
      <c r="K90" s="220"/>
      <c r="L90" s="220">
        <v>60</v>
      </c>
      <c r="M90" s="220">
        <v>0</v>
      </c>
      <c r="N90" s="220">
        <v>0</v>
      </c>
      <c r="O90" s="220">
        <v>0</v>
      </c>
      <c r="P90" s="220">
        <v>0</v>
      </c>
      <c r="Q90" s="220">
        <v>0</v>
      </c>
      <c r="R90" s="220">
        <v>0</v>
      </c>
      <c r="S90" s="221">
        <v>0</v>
      </c>
      <c r="T90" s="186">
        <f>LARGE(E90:R90,1)+LARGE(E90:R90,2)+LARGE(E90:R90,3)+LARGE(E90:R90,4)+LARGE(E90:R90,5)+LARGE(E90:R90,6)+LARGE(E90:R90,7)+S90</f>
        <v>60</v>
      </c>
      <c r="V90" s="164">
        <f t="shared" si="2"/>
        <v>1</v>
      </c>
      <c r="W90" s="196">
        <f t="shared" si="3"/>
        <v>60</v>
      </c>
    </row>
    <row r="91" spans="2:23" ht="13.5" thickBot="1">
      <c r="B91" s="235" t="s">
        <v>354</v>
      </c>
      <c r="C91" s="72" t="s">
        <v>338</v>
      </c>
      <c r="D91" s="75"/>
      <c r="E91" s="244">
        <v>0</v>
      </c>
      <c r="F91" s="245">
        <v>0</v>
      </c>
      <c r="G91" s="245">
        <v>0</v>
      </c>
      <c r="H91" s="245">
        <v>0</v>
      </c>
      <c r="I91" s="245">
        <v>0</v>
      </c>
      <c r="J91" s="245">
        <v>0</v>
      </c>
      <c r="K91" s="245"/>
      <c r="L91" s="245">
        <v>40</v>
      </c>
      <c r="M91" s="245">
        <v>0</v>
      </c>
      <c r="N91" s="245">
        <v>0</v>
      </c>
      <c r="O91" s="245">
        <v>0</v>
      </c>
      <c r="P91" s="245">
        <v>0</v>
      </c>
      <c r="Q91" s="245">
        <v>0</v>
      </c>
      <c r="R91" s="245">
        <v>0</v>
      </c>
      <c r="S91" s="246">
        <v>0</v>
      </c>
      <c r="T91" s="198">
        <f>LARGE(E91:R91,1)+LARGE(E91:R91,2)+LARGE(E91:R91,3)+LARGE(E91:R91,4)+LARGE(E91:R91,5)+LARGE(E91:R91,6)+LARGE(E91:R91,7)+S91</f>
        <v>40</v>
      </c>
      <c r="V91" s="166">
        <f t="shared" si="2"/>
        <v>1</v>
      </c>
      <c r="W91" s="199">
        <f t="shared" si="3"/>
        <v>40</v>
      </c>
    </row>
    <row r="92" spans="2:20" ht="13.5" thickBot="1">
      <c r="B92" s="272"/>
      <c r="C92" s="112"/>
      <c r="D92" s="113"/>
      <c r="E92" s="131"/>
      <c r="F92" s="131"/>
      <c r="G92" s="133"/>
      <c r="H92" s="133"/>
      <c r="I92" s="133"/>
      <c r="J92" s="133"/>
      <c r="K92" s="131"/>
      <c r="L92" s="133"/>
      <c r="M92" s="111"/>
      <c r="N92" s="111"/>
      <c r="O92" s="110"/>
      <c r="P92" s="131"/>
      <c r="Q92" s="131"/>
      <c r="R92" s="131"/>
      <c r="S92" s="131"/>
      <c r="T92" s="56"/>
    </row>
    <row r="93" spans="2:23" ht="13.5" thickBot="1">
      <c r="B93" s="206" t="s">
        <v>0</v>
      </c>
      <c r="C93" s="70" t="s">
        <v>70</v>
      </c>
      <c r="D93" s="68" t="s">
        <v>23</v>
      </c>
      <c r="E93" s="4">
        <v>1</v>
      </c>
      <c r="F93" s="5">
        <v>2</v>
      </c>
      <c r="G93" s="5">
        <v>3</v>
      </c>
      <c r="H93" s="5">
        <v>4</v>
      </c>
      <c r="I93" s="5">
        <v>5</v>
      </c>
      <c r="J93" s="5">
        <v>6</v>
      </c>
      <c r="K93" s="5">
        <v>7</v>
      </c>
      <c r="L93" s="37">
        <v>8</v>
      </c>
      <c r="M93" s="5">
        <v>9</v>
      </c>
      <c r="N93" s="5">
        <v>10</v>
      </c>
      <c r="O93" s="5">
        <v>11</v>
      </c>
      <c r="P93" s="5">
        <v>12</v>
      </c>
      <c r="Q93" s="5">
        <v>13</v>
      </c>
      <c r="R93" s="5">
        <v>14</v>
      </c>
      <c r="S93" s="5">
        <v>15</v>
      </c>
      <c r="T93" s="41" t="s">
        <v>22</v>
      </c>
      <c r="V93" s="41" t="s">
        <v>160</v>
      </c>
      <c r="W93" s="162" t="s">
        <v>161</v>
      </c>
    </row>
    <row r="94" spans="2:23" ht="12.75">
      <c r="B94" s="207" t="s">
        <v>339</v>
      </c>
      <c r="C94" s="66" t="s">
        <v>120</v>
      </c>
      <c r="D94" s="79">
        <v>1940</v>
      </c>
      <c r="E94" s="208">
        <v>100</v>
      </c>
      <c r="F94" s="210">
        <v>80</v>
      </c>
      <c r="G94" s="253">
        <v>60</v>
      </c>
      <c r="H94" s="210">
        <v>110</v>
      </c>
      <c r="I94" s="210">
        <v>100</v>
      </c>
      <c r="J94" s="210">
        <v>100</v>
      </c>
      <c r="K94" s="210">
        <v>110</v>
      </c>
      <c r="L94" s="210">
        <v>100</v>
      </c>
      <c r="M94" s="210">
        <v>100</v>
      </c>
      <c r="N94" s="210">
        <v>100</v>
      </c>
      <c r="O94" s="210">
        <v>110</v>
      </c>
      <c r="P94" s="210">
        <v>0</v>
      </c>
      <c r="Q94" s="210">
        <v>0</v>
      </c>
      <c r="R94" s="210">
        <v>0</v>
      </c>
      <c r="S94" s="286">
        <v>0</v>
      </c>
      <c r="T94" s="184">
        <f aca="true" t="shared" si="4" ref="T94:T114">LARGE(E94:R94,1)+LARGE(E94:R94,2)+LARGE(E94:R94,3)+LARGE(E94:R94,4)+LARGE(E94:R94,5)+LARGE(E94:R94,6)+LARGE(E94:R94,7)+S94</f>
        <v>730</v>
      </c>
      <c r="V94" s="163">
        <f>COUNTIF(E94:S94,"&gt;0")</f>
        <v>11</v>
      </c>
      <c r="W94" s="180">
        <f>T94/V94</f>
        <v>66.36363636363636</v>
      </c>
    </row>
    <row r="95" spans="2:23" ht="12.75">
      <c r="B95" s="212" t="s">
        <v>339</v>
      </c>
      <c r="C95" s="66" t="s">
        <v>39</v>
      </c>
      <c r="D95" s="78">
        <v>1942</v>
      </c>
      <c r="E95" s="213">
        <v>100</v>
      </c>
      <c r="F95" s="220">
        <v>80</v>
      </c>
      <c r="G95" s="254">
        <v>60</v>
      </c>
      <c r="H95" s="220">
        <v>110</v>
      </c>
      <c r="I95" s="220">
        <v>100</v>
      </c>
      <c r="J95" s="220">
        <v>100</v>
      </c>
      <c r="K95" s="220">
        <v>110</v>
      </c>
      <c r="L95" s="220">
        <v>100</v>
      </c>
      <c r="M95" s="220">
        <v>100</v>
      </c>
      <c r="N95" s="220">
        <v>100</v>
      </c>
      <c r="O95" s="220">
        <v>110</v>
      </c>
      <c r="P95" s="220">
        <v>0</v>
      </c>
      <c r="Q95" s="220">
        <v>0</v>
      </c>
      <c r="R95" s="220">
        <v>0</v>
      </c>
      <c r="S95" s="221">
        <v>0</v>
      </c>
      <c r="T95" s="186">
        <f t="shared" si="4"/>
        <v>730</v>
      </c>
      <c r="V95" s="164">
        <f>COUNTIF(E95:S95,"&gt;0")</f>
        <v>11</v>
      </c>
      <c r="W95" s="182">
        <f>T95/V95</f>
        <v>66.36363636363636</v>
      </c>
    </row>
    <row r="96" spans="2:23" ht="12.75">
      <c r="B96" s="212" t="s">
        <v>250</v>
      </c>
      <c r="C96" s="66" t="s">
        <v>94</v>
      </c>
      <c r="D96" s="78">
        <v>1941</v>
      </c>
      <c r="E96" s="218">
        <v>0</v>
      </c>
      <c r="F96" s="220">
        <v>60</v>
      </c>
      <c r="G96" s="220">
        <v>80</v>
      </c>
      <c r="H96" s="220">
        <v>88</v>
      </c>
      <c r="I96" s="220">
        <v>80</v>
      </c>
      <c r="J96" s="220">
        <v>80</v>
      </c>
      <c r="K96" s="220">
        <v>88</v>
      </c>
      <c r="L96" s="220">
        <v>60</v>
      </c>
      <c r="M96" s="220">
        <v>60</v>
      </c>
      <c r="N96" s="220">
        <v>80</v>
      </c>
      <c r="O96" s="220">
        <v>66</v>
      </c>
      <c r="P96" s="220">
        <v>100</v>
      </c>
      <c r="Q96" s="220">
        <v>0</v>
      </c>
      <c r="R96" s="220">
        <v>0</v>
      </c>
      <c r="S96" s="221">
        <v>0</v>
      </c>
      <c r="T96" s="186">
        <f t="shared" si="4"/>
        <v>596</v>
      </c>
      <c r="V96" s="164">
        <f aca="true" t="shared" si="5" ref="V96:V113">COUNTIF(E96:S96,"&gt;0")</f>
        <v>11</v>
      </c>
      <c r="W96" s="196">
        <f aca="true" t="shared" si="6" ref="W96:W113">T96/V96</f>
        <v>54.18181818181818</v>
      </c>
    </row>
    <row r="97" spans="2:23" ht="12.75">
      <c r="B97" s="212" t="s">
        <v>265</v>
      </c>
      <c r="C97" s="66" t="s">
        <v>95</v>
      </c>
      <c r="D97" s="78">
        <v>1939</v>
      </c>
      <c r="E97" s="264">
        <v>0</v>
      </c>
      <c r="F97" s="220">
        <v>0</v>
      </c>
      <c r="G97" s="220">
        <v>80</v>
      </c>
      <c r="H97" s="220">
        <v>88</v>
      </c>
      <c r="I97" s="220">
        <v>80</v>
      </c>
      <c r="J97" s="220">
        <v>0</v>
      </c>
      <c r="K97" s="220">
        <v>88</v>
      </c>
      <c r="L97" s="220">
        <v>0</v>
      </c>
      <c r="M97" s="220">
        <v>60</v>
      </c>
      <c r="N97" s="220">
        <v>80</v>
      </c>
      <c r="O97" s="220">
        <v>66</v>
      </c>
      <c r="P97" s="220">
        <v>100</v>
      </c>
      <c r="Q97" s="220">
        <v>0</v>
      </c>
      <c r="R97" s="220">
        <v>0</v>
      </c>
      <c r="S97" s="221">
        <v>0</v>
      </c>
      <c r="T97" s="186">
        <f t="shared" si="4"/>
        <v>582</v>
      </c>
      <c r="V97" s="164">
        <f t="shared" si="5"/>
        <v>8</v>
      </c>
      <c r="W97" s="196">
        <f t="shared" si="6"/>
        <v>72.75</v>
      </c>
    </row>
    <row r="98" spans="2:23" ht="12.75">
      <c r="B98" s="212" t="s">
        <v>266</v>
      </c>
      <c r="C98" s="66" t="s">
        <v>71</v>
      </c>
      <c r="D98" s="78">
        <v>1936</v>
      </c>
      <c r="E98" s="257">
        <v>60</v>
      </c>
      <c r="F98" s="220">
        <v>60</v>
      </c>
      <c r="G98" s="220">
        <v>100</v>
      </c>
      <c r="H98" s="220">
        <v>66</v>
      </c>
      <c r="I98" s="220">
        <v>60</v>
      </c>
      <c r="J98" s="220">
        <v>60</v>
      </c>
      <c r="K98" s="220">
        <v>66</v>
      </c>
      <c r="L98" s="220">
        <v>80</v>
      </c>
      <c r="M98" s="220">
        <v>80</v>
      </c>
      <c r="N98" s="220">
        <v>60</v>
      </c>
      <c r="O98" s="220">
        <v>88</v>
      </c>
      <c r="P98" s="220">
        <v>80</v>
      </c>
      <c r="Q98" s="220">
        <v>0</v>
      </c>
      <c r="R98" s="220">
        <v>0</v>
      </c>
      <c r="S98" s="221">
        <v>0</v>
      </c>
      <c r="T98" s="186">
        <f t="shared" si="4"/>
        <v>560</v>
      </c>
      <c r="V98" s="164">
        <f t="shared" si="5"/>
        <v>12</v>
      </c>
      <c r="W98" s="196">
        <f t="shared" si="6"/>
        <v>46.666666666666664</v>
      </c>
    </row>
    <row r="99" spans="2:23" ht="12.75">
      <c r="B99" s="212" t="s">
        <v>267</v>
      </c>
      <c r="C99" s="66" t="s">
        <v>48</v>
      </c>
      <c r="D99" s="78">
        <v>1936</v>
      </c>
      <c r="E99" s="241">
        <v>80</v>
      </c>
      <c r="F99" s="220">
        <v>0</v>
      </c>
      <c r="G99" s="255">
        <v>100</v>
      </c>
      <c r="H99" s="220">
        <v>66</v>
      </c>
      <c r="I99" s="220">
        <v>60</v>
      </c>
      <c r="J99" s="220">
        <v>60</v>
      </c>
      <c r="K99" s="220">
        <v>44</v>
      </c>
      <c r="L99" s="220">
        <v>0</v>
      </c>
      <c r="M99" s="220">
        <v>0</v>
      </c>
      <c r="N99" s="220">
        <v>0</v>
      </c>
      <c r="O99" s="220">
        <v>66</v>
      </c>
      <c r="P99" s="220">
        <v>80</v>
      </c>
      <c r="Q99" s="220">
        <v>0</v>
      </c>
      <c r="R99" s="220">
        <v>0</v>
      </c>
      <c r="S99" s="221">
        <v>0</v>
      </c>
      <c r="T99" s="186">
        <f t="shared" si="4"/>
        <v>512</v>
      </c>
      <c r="V99" s="164">
        <f t="shared" si="5"/>
        <v>8</v>
      </c>
      <c r="W99" s="196">
        <f t="shared" si="6"/>
        <v>64</v>
      </c>
    </row>
    <row r="100" spans="2:23" ht="12.75">
      <c r="B100" s="212" t="s">
        <v>268</v>
      </c>
      <c r="C100" s="66" t="s">
        <v>72</v>
      </c>
      <c r="D100" s="78">
        <v>1936</v>
      </c>
      <c r="E100" s="241">
        <v>60</v>
      </c>
      <c r="F100" s="220">
        <v>0</v>
      </c>
      <c r="G100" s="220">
        <v>60</v>
      </c>
      <c r="H100" s="220">
        <v>44</v>
      </c>
      <c r="I100" s="220">
        <v>60</v>
      </c>
      <c r="J100" s="220">
        <v>0</v>
      </c>
      <c r="K100" s="220">
        <v>66</v>
      </c>
      <c r="L100" s="220">
        <v>0</v>
      </c>
      <c r="M100" s="220">
        <v>0</v>
      </c>
      <c r="N100" s="220">
        <v>60</v>
      </c>
      <c r="O100" s="220">
        <v>0</v>
      </c>
      <c r="P100" s="220">
        <v>0</v>
      </c>
      <c r="Q100" s="220">
        <v>0</v>
      </c>
      <c r="R100" s="220">
        <v>0</v>
      </c>
      <c r="S100" s="221">
        <v>0</v>
      </c>
      <c r="T100" s="186">
        <f t="shared" si="4"/>
        <v>350</v>
      </c>
      <c r="V100" s="164">
        <f t="shared" si="5"/>
        <v>6</v>
      </c>
      <c r="W100" s="196">
        <f t="shared" si="6"/>
        <v>58.333333333333336</v>
      </c>
    </row>
    <row r="101" spans="2:23" ht="12.75">
      <c r="B101" s="212" t="s">
        <v>269</v>
      </c>
      <c r="C101" s="66" t="s">
        <v>96</v>
      </c>
      <c r="D101" s="78">
        <v>1936</v>
      </c>
      <c r="E101" s="218">
        <v>0</v>
      </c>
      <c r="F101" s="220">
        <v>0</v>
      </c>
      <c r="G101" s="220">
        <v>0</v>
      </c>
      <c r="H101" s="220">
        <v>66</v>
      </c>
      <c r="I101" s="220">
        <v>60</v>
      </c>
      <c r="J101" s="220">
        <v>0</v>
      </c>
      <c r="K101" s="220">
        <v>66</v>
      </c>
      <c r="L101" s="220">
        <v>0</v>
      </c>
      <c r="M101" s="220">
        <v>80</v>
      </c>
      <c r="N101" s="220">
        <v>0</v>
      </c>
      <c r="O101" s="220">
        <v>66</v>
      </c>
      <c r="P101" s="220">
        <v>0</v>
      </c>
      <c r="Q101" s="220">
        <v>0</v>
      </c>
      <c r="R101" s="220">
        <v>0</v>
      </c>
      <c r="S101" s="221">
        <v>0</v>
      </c>
      <c r="T101" s="186">
        <f t="shared" si="4"/>
        <v>338</v>
      </c>
      <c r="V101" s="164">
        <f t="shared" si="5"/>
        <v>5</v>
      </c>
      <c r="W101" s="196">
        <f t="shared" si="6"/>
        <v>67.6</v>
      </c>
    </row>
    <row r="102" spans="2:23" ht="12.75">
      <c r="B102" s="212" t="s">
        <v>282</v>
      </c>
      <c r="C102" s="66" t="s">
        <v>340</v>
      </c>
      <c r="D102" s="78">
        <v>1945</v>
      </c>
      <c r="E102" s="218">
        <v>0</v>
      </c>
      <c r="F102" s="220">
        <v>0</v>
      </c>
      <c r="G102" s="220">
        <v>0</v>
      </c>
      <c r="H102" s="220">
        <v>0</v>
      </c>
      <c r="I102" s="220">
        <v>0</v>
      </c>
      <c r="J102" s="220">
        <v>0</v>
      </c>
      <c r="K102" s="220">
        <v>0</v>
      </c>
      <c r="L102" s="220">
        <v>80</v>
      </c>
      <c r="M102" s="220">
        <v>60</v>
      </c>
      <c r="N102" s="220">
        <v>60</v>
      </c>
      <c r="O102" s="220">
        <v>88</v>
      </c>
      <c r="P102" s="220">
        <v>0</v>
      </c>
      <c r="Q102" s="220">
        <v>0</v>
      </c>
      <c r="R102" s="220">
        <v>0</v>
      </c>
      <c r="S102" s="221">
        <v>0</v>
      </c>
      <c r="T102" s="186">
        <f t="shared" si="4"/>
        <v>288</v>
      </c>
      <c r="V102" s="164">
        <f t="shared" si="5"/>
        <v>4</v>
      </c>
      <c r="W102" s="196">
        <f t="shared" si="6"/>
        <v>72</v>
      </c>
    </row>
    <row r="103" spans="2:23" ht="12.75">
      <c r="B103" s="212" t="s">
        <v>283</v>
      </c>
      <c r="C103" s="66" t="s">
        <v>102</v>
      </c>
      <c r="D103" s="78">
        <v>1940</v>
      </c>
      <c r="E103" s="218">
        <v>0</v>
      </c>
      <c r="F103" s="220">
        <v>40</v>
      </c>
      <c r="G103" s="220">
        <v>40</v>
      </c>
      <c r="H103" s="220">
        <v>44</v>
      </c>
      <c r="I103" s="220">
        <v>0</v>
      </c>
      <c r="J103" s="220">
        <v>80</v>
      </c>
      <c r="K103" s="220">
        <v>0</v>
      </c>
      <c r="L103" s="220">
        <v>0</v>
      </c>
      <c r="M103" s="220">
        <v>0</v>
      </c>
      <c r="N103" s="220">
        <v>0</v>
      </c>
      <c r="O103" s="220">
        <v>0</v>
      </c>
      <c r="P103" s="220">
        <v>0</v>
      </c>
      <c r="Q103" s="220">
        <v>0</v>
      </c>
      <c r="R103" s="220">
        <v>0</v>
      </c>
      <c r="S103" s="221">
        <v>0</v>
      </c>
      <c r="T103" s="186">
        <f t="shared" si="4"/>
        <v>204</v>
      </c>
      <c r="V103" s="164">
        <f t="shared" si="5"/>
        <v>4</v>
      </c>
      <c r="W103" s="196">
        <f t="shared" si="6"/>
        <v>51</v>
      </c>
    </row>
    <row r="104" spans="2:23" ht="12.75">
      <c r="B104" s="212" t="s">
        <v>284</v>
      </c>
      <c r="C104" s="66" t="s">
        <v>82</v>
      </c>
      <c r="D104" s="78">
        <v>1930</v>
      </c>
      <c r="E104" s="241">
        <v>0</v>
      </c>
      <c r="F104" s="287">
        <v>0</v>
      </c>
      <c r="G104" s="242">
        <v>40</v>
      </c>
      <c r="H104" s="242">
        <v>44</v>
      </c>
      <c r="I104" s="242">
        <v>0</v>
      </c>
      <c r="J104" s="242">
        <v>0</v>
      </c>
      <c r="K104" s="242">
        <v>44</v>
      </c>
      <c r="L104" s="242">
        <v>0</v>
      </c>
      <c r="M104" s="242">
        <v>0</v>
      </c>
      <c r="N104" s="242">
        <v>60</v>
      </c>
      <c r="O104" s="242">
        <v>0</v>
      </c>
      <c r="P104" s="242">
        <v>0</v>
      </c>
      <c r="Q104" s="242">
        <v>0</v>
      </c>
      <c r="R104" s="242">
        <v>0</v>
      </c>
      <c r="S104" s="243">
        <v>0</v>
      </c>
      <c r="T104" s="186">
        <f t="shared" si="4"/>
        <v>188</v>
      </c>
      <c r="V104" s="164">
        <f t="shared" si="5"/>
        <v>4</v>
      </c>
      <c r="W104" s="196">
        <f t="shared" si="6"/>
        <v>47</v>
      </c>
    </row>
    <row r="105" spans="2:23" ht="12.75">
      <c r="B105" s="212" t="s">
        <v>273</v>
      </c>
      <c r="C105" s="66" t="s">
        <v>38</v>
      </c>
      <c r="D105" s="78">
        <v>1944</v>
      </c>
      <c r="E105" s="218">
        <v>60</v>
      </c>
      <c r="F105" s="220">
        <v>60</v>
      </c>
      <c r="G105" s="220">
        <v>0</v>
      </c>
      <c r="H105" s="220">
        <v>0</v>
      </c>
      <c r="I105" s="220">
        <v>0</v>
      </c>
      <c r="J105" s="220">
        <v>0</v>
      </c>
      <c r="K105" s="220">
        <v>0</v>
      </c>
      <c r="L105" s="220">
        <v>60</v>
      </c>
      <c r="M105" s="220">
        <v>0</v>
      </c>
      <c r="N105" s="220">
        <v>0</v>
      </c>
      <c r="O105" s="220">
        <v>0</v>
      </c>
      <c r="P105" s="220">
        <v>0</v>
      </c>
      <c r="Q105" s="220">
        <v>0</v>
      </c>
      <c r="R105" s="220">
        <v>0</v>
      </c>
      <c r="S105" s="221">
        <v>0</v>
      </c>
      <c r="T105" s="186">
        <f t="shared" si="4"/>
        <v>180</v>
      </c>
      <c r="V105" s="164">
        <f>COUNTIF(E105:S105,"&gt;0")</f>
        <v>3</v>
      </c>
      <c r="W105" s="196">
        <f>T105/V105</f>
        <v>60</v>
      </c>
    </row>
    <row r="106" spans="2:23" ht="12.75">
      <c r="B106" s="212" t="s">
        <v>275</v>
      </c>
      <c r="C106" s="66" t="s">
        <v>80</v>
      </c>
      <c r="D106" s="78">
        <v>1935</v>
      </c>
      <c r="E106" s="218">
        <v>60</v>
      </c>
      <c r="F106" s="220">
        <v>0</v>
      </c>
      <c r="G106" s="220">
        <v>0</v>
      </c>
      <c r="H106" s="220">
        <v>0</v>
      </c>
      <c r="I106" s="220">
        <v>0</v>
      </c>
      <c r="J106" s="220">
        <v>0</v>
      </c>
      <c r="K106" s="220">
        <v>66</v>
      </c>
      <c r="L106" s="220">
        <v>0</v>
      </c>
      <c r="M106" s="220">
        <v>40</v>
      </c>
      <c r="N106" s="220">
        <v>0</v>
      </c>
      <c r="O106" s="220">
        <v>0</v>
      </c>
      <c r="P106" s="220">
        <v>0</v>
      </c>
      <c r="Q106" s="220">
        <v>0</v>
      </c>
      <c r="R106" s="220">
        <v>0</v>
      </c>
      <c r="S106" s="221">
        <v>0</v>
      </c>
      <c r="T106" s="186">
        <f t="shared" si="4"/>
        <v>166</v>
      </c>
      <c r="V106" s="164">
        <f>COUNTIF(E106:S106,"&gt;0")</f>
        <v>3</v>
      </c>
      <c r="W106" s="196">
        <f>T106/V106</f>
        <v>55.333333333333336</v>
      </c>
    </row>
    <row r="107" spans="2:23" ht="12.75">
      <c r="B107" s="212" t="s">
        <v>277</v>
      </c>
      <c r="C107" s="66" t="s">
        <v>112</v>
      </c>
      <c r="D107" s="78">
        <v>1935</v>
      </c>
      <c r="E107" s="218">
        <v>0</v>
      </c>
      <c r="F107" s="220">
        <v>0</v>
      </c>
      <c r="G107" s="220">
        <v>60</v>
      </c>
      <c r="H107" s="220">
        <v>44</v>
      </c>
      <c r="I107" s="220">
        <v>0</v>
      </c>
      <c r="J107" s="220">
        <v>0</v>
      </c>
      <c r="K107" s="220">
        <v>0</v>
      </c>
      <c r="L107" s="220">
        <v>0</v>
      </c>
      <c r="M107" s="220">
        <v>0</v>
      </c>
      <c r="N107" s="220">
        <v>0</v>
      </c>
      <c r="O107" s="220">
        <v>0</v>
      </c>
      <c r="P107" s="220">
        <v>0</v>
      </c>
      <c r="Q107" s="220">
        <v>0</v>
      </c>
      <c r="R107" s="220">
        <v>0</v>
      </c>
      <c r="S107" s="221">
        <v>0</v>
      </c>
      <c r="T107" s="186">
        <f t="shared" si="4"/>
        <v>104</v>
      </c>
      <c r="V107" s="164">
        <f>COUNTIF(E107:S107,"&gt;0")</f>
        <v>2</v>
      </c>
      <c r="W107" s="196">
        <f>T107/V107</f>
        <v>52</v>
      </c>
    </row>
    <row r="108" spans="2:23" ht="12.75">
      <c r="B108" s="212" t="s">
        <v>279</v>
      </c>
      <c r="C108" s="66" t="s">
        <v>28</v>
      </c>
      <c r="D108" s="78">
        <v>1939</v>
      </c>
      <c r="E108" s="218">
        <v>0</v>
      </c>
      <c r="F108" s="220">
        <v>40</v>
      </c>
      <c r="G108" s="220">
        <v>0</v>
      </c>
      <c r="H108" s="220">
        <v>0</v>
      </c>
      <c r="I108" s="220">
        <v>0</v>
      </c>
      <c r="J108" s="220">
        <v>0</v>
      </c>
      <c r="K108" s="220">
        <v>0</v>
      </c>
      <c r="L108" s="220">
        <v>0</v>
      </c>
      <c r="M108" s="220">
        <v>40</v>
      </c>
      <c r="N108" s="220">
        <v>0</v>
      </c>
      <c r="O108" s="220">
        <v>0</v>
      </c>
      <c r="P108" s="220">
        <v>0</v>
      </c>
      <c r="Q108" s="220">
        <v>0</v>
      </c>
      <c r="R108" s="220">
        <v>0</v>
      </c>
      <c r="S108" s="221">
        <v>0</v>
      </c>
      <c r="T108" s="186">
        <f t="shared" si="4"/>
        <v>80</v>
      </c>
      <c r="V108" s="164">
        <f>COUNTIF(E108:S108,"&gt;0")</f>
        <v>2</v>
      </c>
      <c r="W108" s="196">
        <f>T108/V108</f>
        <v>40</v>
      </c>
    </row>
    <row r="109" spans="2:23" ht="12.75">
      <c r="B109" s="212" t="s">
        <v>279</v>
      </c>
      <c r="C109" s="66" t="s">
        <v>79</v>
      </c>
      <c r="D109" s="78">
        <v>1942</v>
      </c>
      <c r="E109" s="218">
        <v>80</v>
      </c>
      <c r="F109" s="220">
        <v>0</v>
      </c>
      <c r="G109" s="220"/>
      <c r="H109" s="220">
        <v>0</v>
      </c>
      <c r="I109" s="220">
        <v>0</v>
      </c>
      <c r="J109" s="220">
        <v>0</v>
      </c>
      <c r="K109" s="220">
        <v>0</v>
      </c>
      <c r="L109" s="220">
        <v>0</v>
      </c>
      <c r="M109" s="220">
        <v>0</v>
      </c>
      <c r="N109" s="220">
        <v>0</v>
      </c>
      <c r="O109" s="220">
        <v>0</v>
      </c>
      <c r="P109" s="220">
        <v>0</v>
      </c>
      <c r="Q109" s="220">
        <v>0</v>
      </c>
      <c r="R109" s="220">
        <v>0</v>
      </c>
      <c r="S109" s="221">
        <v>0</v>
      </c>
      <c r="T109" s="186">
        <f t="shared" si="4"/>
        <v>80</v>
      </c>
      <c r="V109" s="164">
        <f>COUNTIF(E109:S109,"&gt;0")</f>
        <v>1</v>
      </c>
      <c r="W109" s="196">
        <f>T109/V109</f>
        <v>80</v>
      </c>
    </row>
    <row r="110" spans="2:23" ht="12.75">
      <c r="B110" s="212" t="s">
        <v>307</v>
      </c>
      <c r="C110" s="66" t="s">
        <v>316</v>
      </c>
      <c r="D110" s="78">
        <v>1941</v>
      </c>
      <c r="E110" s="218">
        <v>0</v>
      </c>
      <c r="F110" s="220">
        <v>0</v>
      </c>
      <c r="G110" s="220">
        <v>0</v>
      </c>
      <c r="H110" s="220">
        <v>66</v>
      </c>
      <c r="I110" s="220">
        <v>0</v>
      </c>
      <c r="J110" s="220">
        <v>0</v>
      </c>
      <c r="K110" s="220">
        <v>0</v>
      </c>
      <c r="L110" s="220">
        <v>0</v>
      </c>
      <c r="M110" s="220">
        <v>0</v>
      </c>
      <c r="N110" s="220">
        <v>0</v>
      </c>
      <c r="O110" s="220">
        <v>0</v>
      </c>
      <c r="P110" s="220">
        <v>0</v>
      </c>
      <c r="Q110" s="220">
        <v>0</v>
      </c>
      <c r="R110" s="220">
        <v>0</v>
      </c>
      <c r="S110" s="221">
        <v>0</v>
      </c>
      <c r="T110" s="186">
        <f t="shared" si="4"/>
        <v>66</v>
      </c>
      <c r="V110" s="164">
        <f t="shared" si="5"/>
        <v>1</v>
      </c>
      <c r="W110" s="196">
        <f t="shared" si="6"/>
        <v>66</v>
      </c>
    </row>
    <row r="111" spans="2:23" ht="12.75">
      <c r="B111" s="212" t="s">
        <v>308</v>
      </c>
      <c r="C111" s="66" t="s">
        <v>323</v>
      </c>
      <c r="D111" s="78">
        <v>1935</v>
      </c>
      <c r="E111" s="218">
        <v>0</v>
      </c>
      <c r="F111" s="220">
        <v>60</v>
      </c>
      <c r="G111" s="220">
        <v>0</v>
      </c>
      <c r="H111" s="220">
        <v>0</v>
      </c>
      <c r="I111" s="220">
        <v>0</v>
      </c>
      <c r="J111" s="220">
        <v>0</v>
      </c>
      <c r="K111" s="220">
        <v>0</v>
      </c>
      <c r="L111" s="220">
        <v>0</v>
      </c>
      <c r="M111" s="220">
        <v>0</v>
      </c>
      <c r="N111" s="220">
        <v>0</v>
      </c>
      <c r="O111" s="220">
        <v>0</v>
      </c>
      <c r="P111" s="220">
        <v>0</v>
      </c>
      <c r="Q111" s="220">
        <v>0</v>
      </c>
      <c r="R111" s="220">
        <v>0</v>
      </c>
      <c r="S111" s="221">
        <v>0</v>
      </c>
      <c r="T111" s="186">
        <f t="shared" si="4"/>
        <v>60</v>
      </c>
      <c r="V111" s="164">
        <f>COUNTIF(E111:S111,"&gt;0")</f>
        <v>1</v>
      </c>
      <c r="W111" s="196">
        <f>T111/V111</f>
        <v>60</v>
      </c>
    </row>
    <row r="112" spans="2:23" ht="12.75">
      <c r="B112" s="212" t="s">
        <v>308</v>
      </c>
      <c r="C112" s="289" t="s">
        <v>341</v>
      </c>
      <c r="D112" s="290">
        <v>1942</v>
      </c>
      <c r="E112" s="218">
        <v>0</v>
      </c>
      <c r="F112" s="220">
        <v>0</v>
      </c>
      <c r="G112" s="220">
        <v>0</v>
      </c>
      <c r="H112" s="220">
        <v>0</v>
      </c>
      <c r="I112" s="220">
        <v>0</v>
      </c>
      <c r="J112" s="220">
        <v>0</v>
      </c>
      <c r="K112" s="220">
        <v>0</v>
      </c>
      <c r="L112" s="220">
        <v>0</v>
      </c>
      <c r="M112" s="220">
        <v>60</v>
      </c>
      <c r="N112" s="220">
        <v>0</v>
      </c>
      <c r="O112" s="220">
        <v>0</v>
      </c>
      <c r="P112" s="220">
        <v>0</v>
      </c>
      <c r="Q112" s="220">
        <v>0</v>
      </c>
      <c r="R112" s="220">
        <v>0</v>
      </c>
      <c r="S112" s="221">
        <v>0</v>
      </c>
      <c r="T112" s="186">
        <f t="shared" si="4"/>
        <v>60</v>
      </c>
      <c r="V112" s="164">
        <f>COUNTIF(E112:S112,"&gt;0")</f>
        <v>1</v>
      </c>
      <c r="W112" s="196">
        <f>T112/V112</f>
        <v>60</v>
      </c>
    </row>
    <row r="113" spans="2:23" ht="12.75">
      <c r="B113" s="212" t="s">
        <v>342</v>
      </c>
      <c r="C113" s="114" t="s">
        <v>325</v>
      </c>
      <c r="D113" s="291">
        <v>1932</v>
      </c>
      <c r="E113" s="218">
        <v>0</v>
      </c>
      <c r="F113" s="220">
        <v>0</v>
      </c>
      <c r="G113" s="220">
        <v>0</v>
      </c>
      <c r="H113" s="220">
        <v>44</v>
      </c>
      <c r="I113" s="220">
        <v>0</v>
      </c>
      <c r="J113" s="220">
        <v>0</v>
      </c>
      <c r="K113" s="220">
        <v>0</v>
      </c>
      <c r="L113" s="220">
        <v>0</v>
      </c>
      <c r="M113" s="220">
        <v>0</v>
      </c>
      <c r="N113" s="220">
        <v>0</v>
      </c>
      <c r="O113" s="220">
        <v>0</v>
      </c>
      <c r="P113" s="220">
        <v>0</v>
      </c>
      <c r="Q113" s="220">
        <v>0</v>
      </c>
      <c r="R113" s="220">
        <v>0</v>
      </c>
      <c r="S113" s="221">
        <v>0</v>
      </c>
      <c r="T113" s="186">
        <f t="shared" si="4"/>
        <v>44</v>
      </c>
      <c r="V113" s="164">
        <f t="shared" si="5"/>
        <v>1</v>
      </c>
      <c r="W113" s="196">
        <f t="shared" si="6"/>
        <v>44</v>
      </c>
    </row>
    <row r="114" spans="2:23" ht="13.5" thickBot="1">
      <c r="B114" s="235" t="s">
        <v>342</v>
      </c>
      <c r="C114" s="65" t="s">
        <v>103</v>
      </c>
      <c r="D114" s="75">
        <v>1941</v>
      </c>
      <c r="E114" s="244">
        <v>0</v>
      </c>
      <c r="F114" s="245">
        <v>0</v>
      </c>
      <c r="G114" s="245">
        <v>0</v>
      </c>
      <c r="H114" s="245">
        <v>44</v>
      </c>
      <c r="I114" s="245">
        <v>0</v>
      </c>
      <c r="J114" s="245">
        <v>0</v>
      </c>
      <c r="K114" s="245">
        <v>0</v>
      </c>
      <c r="L114" s="245">
        <v>0</v>
      </c>
      <c r="M114" s="245">
        <v>0</v>
      </c>
      <c r="N114" s="245">
        <v>0</v>
      </c>
      <c r="O114" s="245">
        <v>0</v>
      </c>
      <c r="P114" s="245">
        <v>0</v>
      </c>
      <c r="Q114" s="245">
        <v>0</v>
      </c>
      <c r="R114" s="245">
        <v>0</v>
      </c>
      <c r="S114" s="246">
        <v>0</v>
      </c>
      <c r="T114" s="198">
        <f t="shared" si="4"/>
        <v>44</v>
      </c>
      <c r="V114" s="166">
        <f>COUNTIF(E114:S114,"&gt;0")</f>
        <v>1</v>
      </c>
      <c r="W114" s="199">
        <f>T114/V114</f>
        <v>44</v>
      </c>
    </row>
    <row r="115" ht="13.5" thickBot="1"/>
    <row r="116" spans="2:23" ht="13.5" thickBot="1">
      <c r="B116" s="206" t="s">
        <v>0</v>
      </c>
      <c r="C116" s="70" t="s">
        <v>149</v>
      </c>
      <c r="D116" s="68" t="s">
        <v>23</v>
      </c>
      <c r="E116" s="4">
        <v>1</v>
      </c>
      <c r="F116" s="5">
        <v>2</v>
      </c>
      <c r="G116" s="5">
        <v>3</v>
      </c>
      <c r="H116" s="5">
        <v>4</v>
      </c>
      <c r="I116" s="5">
        <v>5</v>
      </c>
      <c r="J116" s="5">
        <v>6</v>
      </c>
      <c r="K116" s="5">
        <v>7</v>
      </c>
      <c r="L116" s="37">
        <v>8</v>
      </c>
      <c r="M116" s="5">
        <v>9</v>
      </c>
      <c r="N116" s="5">
        <v>10</v>
      </c>
      <c r="O116" s="5">
        <v>11</v>
      </c>
      <c r="P116" s="5">
        <v>12</v>
      </c>
      <c r="Q116" s="5">
        <v>13</v>
      </c>
      <c r="R116" s="5">
        <v>14</v>
      </c>
      <c r="S116" s="5">
        <v>15</v>
      </c>
      <c r="T116" s="41" t="s">
        <v>22</v>
      </c>
      <c r="V116" s="41" t="s">
        <v>160</v>
      </c>
      <c r="W116" s="162" t="s">
        <v>161</v>
      </c>
    </row>
    <row r="117" spans="2:23" ht="12.75">
      <c r="B117" s="207" t="s">
        <v>125</v>
      </c>
      <c r="C117" s="275" t="s">
        <v>100</v>
      </c>
      <c r="D117" s="74">
        <v>1956</v>
      </c>
      <c r="E117" s="263">
        <v>0</v>
      </c>
      <c r="F117" s="247">
        <v>0</v>
      </c>
      <c r="G117" s="247">
        <v>0</v>
      </c>
      <c r="H117" s="247">
        <v>0</v>
      </c>
      <c r="I117" s="247">
        <v>100</v>
      </c>
      <c r="J117" s="247">
        <v>100</v>
      </c>
      <c r="K117" s="247">
        <v>0</v>
      </c>
      <c r="L117" s="247">
        <v>0</v>
      </c>
      <c r="M117" s="247">
        <v>0</v>
      </c>
      <c r="N117" s="247">
        <v>0</v>
      </c>
      <c r="O117" s="247">
        <v>0</v>
      </c>
      <c r="P117" s="247">
        <v>0</v>
      </c>
      <c r="Q117" s="247">
        <v>0</v>
      </c>
      <c r="R117" s="247">
        <v>0</v>
      </c>
      <c r="S117" s="281">
        <v>0</v>
      </c>
      <c r="T117" s="184">
        <f aca="true" t="shared" si="7" ref="T117:T123">LARGE(E117:R117,1)+LARGE(E117:R117,2)+LARGE(E117:R117,3)+LARGE(E117:R117,4)+LARGE(E117:R117,5)+LARGE(E117:R117,6)+LARGE(E117:R117,7)+S117</f>
        <v>200</v>
      </c>
      <c r="V117" s="163">
        <f aca="true" t="shared" si="8" ref="V117:V123">COUNTIF(E117:S117,"&gt;0")</f>
        <v>2</v>
      </c>
      <c r="W117" s="180">
        <f aca="true" t="shared" si="9" ref="W117:W123">T117/V117</f>
        <v>100</v>
      </c>
    </row>
    <row r="118" spans="2:23" ht="12.75">
      <c r="B118" s="212" t="s">
        <v>256</v>
      </c>
      <c r="C118" s="66" t="s">
        <v>326</v>
      </c>
      <c r="D118" s="78">
        <v>1977</v>
      </c>
      <c r="E118" s="213">
        <v>100</v>
      </c>
      <c r="F118" s="242">
        <v>0</v>
      </c>
      <c r="G118" s="242">
        <v>0</v>
      </c>
      <c r="H118" s="242">
        <v>0</v>
      </c>
      <c r="I118" s="242">
        <v>0</v>
      </c>
      <c r="J118" s="242">
        <v>0</v>
      </c>
      <c r="K118" s="242">
        <v>0</v>
      </c>
      <c r="L118" s="242">
        <v>0</v>
      </c>
      <c r="M118" s="242">
        <v>0</v>
      </c>
      <c r="N118" s="242">
        <v>0</v>
      </c>
      <c r="O118" s="242">
        <v>0</v>
      </c>
      <c r="P118" s="242">
        <v>0</v>
      </c>
      <c r="Q118" s="242">
        <v>0</v>
      </c>
      <c r="R118" s="242">
        <v>0</v>
      </c>
      <c r="S118" s="243">
        <v>0</v>
      </c>
      <c r="T118" s="186">
        <f t="shared" si="7"/>
        <v>100</v>
      </c>
      <c r="V118" s="164">
        <f t="shared" si="8"/>
        <v>1</v>
      </c>
      <c r="W118" s="182">
        <f t="shared" si="9"/>
        <v>100</v>
      </c>
    </row>
    <row r="119" spans="2:23" ht="12.75">
      <c r="B119" s="212" t="s">
        <v>256</v>
      </c>
      <c r="C119" s="105" t="s">
        <v>327</v>
      </c>
      <c r="D119" s="78">
        <v>1964</v>
      </c>
      <c r="E119" s="241">
        <v>100</v>
      </c>
      <c r="F119" s="220">
        <v>0</v>
      </c>
      <c r="G119" s="220">
        <v>0</v>
      </c>
      <c r="H119" s="220">
        <v>0</v>
      </c>
      <c r="I119" s="220">
        <v>0</v>
      </c>
      <c r="J119" s="220">
        <v>0</v>
      </c>
      <c r="K119" s="220">
        <v>0</v>
      </c>
      <c r="L119" s="220">
        <v>0</v>
      </c>
      <c r="M119" s="220">
        <v>0</v>
      </c>
      <c r="N119" s="220">
        <v>0</v>
      </c>
      <c r="O119" s="220">
        <v>0</v>
      </c>
      <c r="P119" s="220">
        <v>0</v>
      </c>
      <c r="Q119" s="220">
        <v>0</v>
      </c>
      <c r="R119" s="220">
        <v>0</v>
      </c>
      <c r="S119" s="221">
        <v>0</v>
      </c>
      <c r="T119" s="186">
        <f t="shared" si="7"/>
        <v>100</v>
      </c>
      <c r="V119" s="164">
        <f t="shared" si="8"/>
        <v>1</v>
      </c>
      <c r="W119" s="196">
        <f t="shared" si="9"/>
        <v>100</v>
      </c>
    </row>
    <row r="120" spans="2:23" ht="12.75">
      <c r="B120" s="212" t="s">
        <v>256</v>
      </c>
      <c r="C120" s="105" t="s">
        <v>145</v>
      </c>
      <c r="D120" s="78">
        <v>1971</v>
      </c>
      <c r="E120" s="218">
        <v>0</v>
      </c>
      <c r="F120" s="220">
        <v>0</v>
      </c>
      <c r="G120" s="220">
        <v>100</v>
      </c>
      <c r="H120" s="220">
        <v>0</v>
      </c>
      <c r="I120" s="220">
        <v>0</v>
      </c>
      <c r="J120" s="220">
        <v>0</v>
      </c>
      <c r="K120" s="220">
        <v>0</v>
      </c>
      <c r="L120" s="220">
        <v>0</v>
      </c>
      <c r="M120" s="220">
        <v>0</v>
      </c>
      <c r="N120" s="220">
        <v>0</v>
      </c>
      <c r="O120" s="220">
        <v>0</v>
      </c>
      <c r="P120" s="220">
        <v>0</v>
      </c>
      <c r="Q120" s="220">
        <v>0</v>
      </c>
      <c r="R120" s="220">
        <v>0</v>
      </c>
      <c r="S120" s="221">
        <v>0</v>
      </c>
      <c r="T120" s="186">
        <f t="shared" si="7"/>
        <v>100</v>
      </c>
      <c r="V120" s="164">
        <f t="shared" si="8"/>
        <v>1</v>
      </c>
      <c r="W120" s="196">
        <f t="shared" si="9"/>
        <v>100</v>
      </c>
    </row>
    <row r="121" spans="2:23" ht="12.75">
      <c r="B121" s="212" t="s">
        <v>256</v>
      </c>
      <c r="C121" s="105" t="s">
        <v>343</v>
      </c>
      <c r="D121" s="78">
        <v>1977</v>
      </c>
      <c r="E121" s="218">
        <v>0</v>
      </c>
      <c r="F121" s="220">
        <v>100</v>
      </c>
      <c r="G121" s="220">
        <v>0</v>
      </c>
      <c r="H121" s="220">
        <v>0</v>
      </c>
      <c r="I121" s="220">
        <v>0</v>
      </c>
      <c r="J121" s="220">
        <v>0</v>
      </c>
      <c r="K121" s="220">
        <v>0</v>
      </c>
      <c r="L121" s="220">
        <v>0</v>
      </c>
      <c r="M121" s="220">
        <v>0</v>
      </c>
      <c r="N121" s="220">
        <v>0</v>
      </c>
      <c r="O121" s="220">
        <v>0</v>
      </c>
      <c r="P121" s="220">
        <v>0</v>
      </c>
      <c r="Q121" s="220">
        <v>0</v>
      </c>
      <c r="R121" s="220">
        <v>0</v>
      </c>
      <c r="S121" s="221">
        <v>0</v>
      </c>
      <c r="T121" s="186">
        <f t="shared" si="7"/>
        <v>100</v>
      </c>
      <c r="V121" s="164">
        <f>COUNTIF(E121:S121,"&gt;0")</f>
        <v>1</v>
      </c>
      <c r="W121" s="196">
        <f>T121/V121</f>
        <v>100</v>
      </c>
    </row>
    <row r="122" spans="2:23" ht="12.75">
      <c r="B122" s="212" t="s">
        <v>328</v>
      </c>
      <c r="C122" s="105" t="s">
        <v>148</v>
      </c>
      <c r="D122" s="79">
        <v>1937</v>
      </c>
      <c r="E122" s="218">
        <v>80</v>
      </c>
      <c r="F122" s="220">
        <v>0</v>
      </c>
      <c r="G122" s="220">
        <v>0</v>
      </c>
      <c r="H122" s="220">
        <v>0</v>
      </c>
      <c r="I122" s="220">
        <v>0</v>
      </c>
      <c r="J122" s="220">
        <v>0</v>
      </c>
      <c r="K122" s="220">
        <v>0</v>
      </c>
      <c r="L122" s="220">
        <v>0</v>
      </c>
      <c r="M122" s="220">
        <v>0</v>
      </c>
      <c r="N122" s="220">
        <v>0</v>
      </c>
      <c r="O122" s="220">
        <v>0</v>
      </c>
      <c r="P122" s="220">
        <v>0</v>
      </c>
      <c r="Q122" s="220">
        <v>0</v>
      </c>
      <c r="R122" s="220">
        <v>0</v>
      </c>
      <c r="S122" s="221">
        <v>0</v>
      </c>
      <c r="T122" s="186">
        <f t="shared" si="7"/>
        <v>80</v>
      </c>
      <c r="V122" s="164">
        <f t="shared" si="8"/>
        <v>1</v>
      </c>
      <c r="W122" s="196">
        <f t="shared" si="9"/>
        <v>80</v>
      </c>
    </row>
    <row r="123" spans="2:23" ht="13.5" thickBot="1">
      <c r="B123" s="235" t="s">
        <v>328</v>
      </c>
      <c r="C123" s="65" t="s">
        <v>146</v>
      </c>
      <c r="D123" s="75">
        <v>1965</v>
      </c>
      <c r="E123" s="223">
        <v>80</v>
      </c>
      <c r="F123" s="224">
        <v>0</v>
      </c>
      <c r="G123" s="225">
        <v>0</v>
      </c>
      <c r="H123" s="225">
        <v>0</v>
      </c>
      <c r="I123" s="225">
        <v>0</v>
      </c>
      <c r="J123" s="225">
        <v>0</v>
      </c>
      <c r="K123" s="225">
        <v>0</v>
      </c>
      <c r="L123" s="225">
        <v>0</v>
      </c>
      <c r="M123" s="225">
        <v>0</v>
      </c>
      <c r="N123" s="225">
        <v>0</v>
      </c>
      <c r="O123" s="225">
        <v>0</v>
      </c>
      <c r="P123" s="225">
        <v>0</v>
      </c>
      <c r="Q123" s="225">
        <v>0</v>
      </c>
      <c r="R123" s="225">
        <v>0</v>
      </c>
      <c r="S123" s="226">
        <v>0</v>
      </c>
      <c r="T123" s="198">
        <f t="shared" si="7"/>
        <v>80</v>
      </c>
      <c r="V123" s="166">
        <f t="shared" si="8"/>
        <v>1</v>
      </c>
      <c r="W123" s="199">
        <f t="shared" si="9"/>
        <v>80</v>
      </c>
    </row>
  </sheetData>
  <sheetProtection/>
  <conditionalFormatting sqref="E30 E32">
    <cfRule type="cellIs" priority="183" dxfId="558" operator="equal" stopIfTrue="1">
      <formula>0</formula>
    </cfRule>
    <cfRule type="cellIs" priority="184" dxfId="558" operator="equal" stopIfTrue="1">
      <formula>50</formula>
    </cfRule>
  </conditionalFormatting>
  <conditionalFormatting sqref="E34:E43">
    <cfRule type="cellIs" priority="181" dxfId="558" operator="equal" stopIfTrue="1">
      <formula>0</formula>
    </cfRule>
    <cfRule type="cellIs" priority="182" dxfId="558" operator="equal" stopIfTrue="1">
      <formula>50</formula>
    </cfRule>
  </conditionalFormatting>
  <conditionalFormatting sqref="F53:F61">
    <cfRule type="cellIs" priority="179" dxfId="558" operator="equal" stopIfTrue="1">
      <formula>0</formula>
    </cfRule>
    <cfRule type="cellIs" priority="180" dxfId="558" operator="equal" stopIfTrue="1">
      <formula>50</formula>
    </cfRule>
  </conditionalFormatting>
  <conditionalFormatting sqref="F25">
    <cfRule type="cellIs" priority="177" dxfId="558" operator="equal" stopIfTrue="1">
      <formula>0</formula>
    </cfRule>
    <cfRule type="cellIs" priority="178" dxfId="558" operator="equal" stopIfTrue="1">
      <formula>50</formula>
    </cfRule>
  </conditionalFormatting>
  <conditionalFormatting sqref="F32:F37">
    <cfRule type="cellIs" priority="175" dxfId="558" operator="equal" stopIfTrue="1">
      <formula>0</formula>
    </cfRule>
    <cfRule type="cellIs" priority="176" dxfId="558" operator="equal" stopIfTrue="1">
      <formula>50</formula>
    </cfRule>
  </conditionalFormatting>
  <conditionalFormatting sqref="G26:G30 F27:F28 G32:G34">
    <cfRule type="cellIs" priority="173" dxfId="558" operator="equal" stopIfTrue="1">
      <formula>0</formula>
    </cfRule>
    <cfRule type="cellIs" priority="174" dxfId="558" operator="equal" stopIfTrue="1">
      <formula>50</formula>
    </cfRule>
  </conditionalFormatting>
  <conditionalFormatting sqref="G37:G42 G53:G61">
    <cfRule type="cellIs" priority="171" dxfId="558" operator="equal" stopIfTrue="1">
      <formula>0</formula>
    </cfRule>
    <cfRule type="cellIs" priority="172" dxfId="558" operator="equal" stopIfTrue="1">
      <formula>50</formula>
    </cfRule>
  </conditionalFormatting>
  <conditionalFormatting sqref="S23">
    <cfRule type="cellIs" priority="169" dxfId="558" operator="equal" stopIfTrue="1">
      <formula>0</formula>
    </cfRule>
    <cfRule type="cellIs" priority="170" dxfId="558" operator="equal" stopIfTrue="1">
      <formula>50</formula>
    </cfRule>
  </conditionalFormatting>
  <conditionalFormatting sqref="H23:R23">
    <cfRule type="cellIs" priority="167" dxfId="558" operator="equal" stopIfTrue="1">
      <formula>0</formula>
    </cfRule>
    <cfRule type="cellIs" priority="168" dxfId="558" operator="equal" stopIfTrue="1">
      <formula>50</formula>
    </cfRule>
  </conditionalFormatting>
  <conditionalFormatting sqref="G36 H24:S30 S43 H32:S42 H53:S61">
    <cfRule type="cellIs" priority="165" dxfId="558" operator="equal" stopIfTrue="1">
      <formula>0</formula>
    </cfRule>
    <cfRule type="cellIs" priority="166" dxfId="558" operator="equal" stopIfTrue="1">
      <formula>50</formula>
    </cfRule>
  </conditionalFormatting>
  <conditionalFormatting sqref="G63:G67 H63:S68">
    <cfRule type="cellIs" priority="163" dxfId="558" operator="equal" stopIfTrue="1">
      <formula>0</formula>
    </cfRule>
    <cfRule type="cellIs" priority="164" dxfId="558" operator="equal" stopIfTrue="1">
      <formula>50</formula>
    </cfRule>
  </conditionalFormatting>
  <conditionalFormatting sqref="E69:S69">
    <cfRule type="cellIs" priority="161" dxfId="558" operator="equal" stopIfTrue="1">
      <formula>0</formula>
    </cfRule>
    <cfRule type="cellIs" priority="162" dxfId="558" operator="equal" stopIfTrue="1">
      <formula>50</formula>
    </cfRule>
  </conditionalFormatting>
  <conditionalFormatting sqref="G68">
    <cfRule type="cellIs" priority="159" dxfId="558" operator="equal" stopIfTrue="1">
      <formula>0</formula>
    </cfRule>
    <cfRule type="cellIs" priority="160" dxfId="558" operator="equal" stopIfTrue="1">
      <formula>50</formula>
    </cfRule>
  </conditionalFormatting>
  <conditionalFormatting sqref="E63:E68 E54:E61">
    <cfRule type="cellIs" priority="157" dxfId="558" operator="equal" stopIfTrue="1">
      <formula>0</formula>
    </cfRule>
    <cfRule type="cellIs" priority="158" dxfId="558" operator="equal" stopIfTrue="1">
      <formula>50</formula>
    </cfRule>
  </conditionalFormatting>
  <conditionalFormatting sqref="E23:S30 E63:S69 S43 E43:F43 E32:S42 E53:S61">
    <cfRule type="cellIs" priority="154" dxfId="557" operator="equal" stopIfTrue="1">
      <formula>0</formula>
    </cfRule>
    <cfRule type="cellIs" priority="155" dxfId="2" operator="equal" stopIfTrue="1">
      <formula>0</formula>
    </cfRule>
    <cfRule type="cellIs" priority="156" dxfId="18" operator="equal" stopIfTrue="1">
      <formula>0</formula>
    </cfRule>
  </conditionalFormatting>
  <conditionalFormatting sqref="F31:G31">
    <cfRule type="cellIs" priority="152" dxfId="558" operator="equal" stopIfTrue="1">
      <formula>0</formula>
    </cfRule>
    <cfRule type="cellIs" priority="153" dxfId="558" operator="equal" stopIfTrue="1">
      <formula>50</formula>
    </cfRule>
  </conditionalFormatting>
  <conditionalFormatting sqref="H31:S31">
    <cfRule type="cellIs" priority="150" dxfId="558" operator="equal" stopIfTrue="1">
      <formula>0</formula>
    </cfRule>
    <cfRule type="cellIs" priority="151" dxfId="558" operator="equal" stopIfTrue="1">
      <formula>50</formula>
    </cfRule>
  </conditionalFormatting>
  <conditionalFormatting sqref="E31:S31">
    <cfRule type="cellIs" priority="147" dxfId="557" operator="equal" stopIfTrue="1">
      <formula>0</formula>
    </cfRule>
    <cfRule type="cellIs" priority="148" dxfId="2" operator="equal" stopIfTrue="1">
      <formula>0</formula>
    </cfRule>
    <cfRule type="cellIs" priority="149" dxfId="18" operator="equal" stopIfTrue="1">
      <formula>0</formula>
    </cfRule>
  </conditionalFormatting>
  <conditionalFormatting sqref="H43:R43 H44:S52">
    <cfRule type="cellIs" priority="144" dxfId="557" operator="equal" stopIfTrue="1">
      <formula>0</formula>
    </cfRule>
    <cfRule type="cellIs" priority="145" dxfId="558" operator="equal" stopIfTrue="1">
      <formula>0</formula>
    </cfRule>
    <cfRule type="cellIs" priority="146" dxfId="558" operator="equal" stopIfTrue="1">
      <formula>50</formula>
    </cfRule>
  </conditionalFormatting>
  <conditionalFormatting sqref="G43 F44:G52">
    <cfRule type="cellIs" priority="141" dxfId="557" operator="equal" stopIfTrue="1">
      <formula>0</formula>
    </cfRule>
    <cfRule type="cellIs" priority="142" dxfId="558" operator="equal" stopIfTrue="1">
      <formula>0</formula>
    </cfRule>
    <cfRule type="cellIs" priority="143" dxfId="558" operator="equal" stopIfTrue="1">
      <formula>50</formula>
    </cfRule>
  </conditionalFormatting>
  <conditionalFormatting sqref="E44:E52">
    <cfRule type="cellIs" priority="138" dxfId="557" operator="equal" stopIfTrue="1">
      <formula>0</formula>
    </cfRule>
    <cfRule type="cellIs" priority="139" dxfId="558" operator="equal" stopIfTrue="1">
      <formula>0</formula>
    </cfRule>
    <cfRule type="cellIs" priority="140" dxfId="558" operator="equal" stopIfTrue="1">
      <formula>50</formula>
    </cfRule>
  </conditionalFormatting>
  <conditionalFormatting sqref="H62:S62">
    <cfRule type="cellIs" priority="135" dxfId="557" operator="equal" stopIfTrue="1">
      <formula>0</formula>
    </cfRule>
    <cfRule type="cellIs" priority="136" dxfId="558" operator="equal" stopIfTrue="1">
      <formula>0</formula>
    </cfRule>
    <cfRule type="cellIs" priority="137" dxfId="558" operator="equal" stopIfTrue="1">
      <formula>50</formula>
    </cfRule>
  </conditionalFormatting>
  <conditionalFormatting sqref="F62:G62">
    <cfRule type="cellIs" priority="132" dxfId="557" operator="equal" stopIfTrue="1">
      <formula>0</formula>
    </cfRule>
    <cfRule type="cellIs" priority="133" dxfId="558" operator="equal" stopIfTrue="1">
      <formula>0</formula>
    </cfRule>
    <cfRule type="cellIs" priority="134" dxfId="558" operator="equal" stopIfTrue="1">
      <formula>50</formula>
    </cfRule>
  </conditionalFormatting>
  <conditionalFormatting sqref="E62">
    <cfRule type="cellIs" priority="129" dxfId="557" operator="equal" stopIfTrue="1">
      <formula>0</formula>
    </cfRule>
    <cfRule type="cellIs" priority="130" dxfId="558" operator="equal" stopIfTrue="1">
      <formula>0</formula>
    </cfRule>
    <cfRule type="cellIs" priority="131" dxfId="558" operator="equal" stopIfTrue="1">
      <formula>50</formula>
    </cfRule>
  </conditionalFormatting>
  <conditionalFormatting sqref="F74:F82 G75:R81">
    <cfRule type="cellIs" priority="127" dxfId="558" operator="equal" stopIfTrue="1">
      <formula>0</formula>
    </cfRule>
    <cfRule type="cellIs" priority="128" dxfId="558" operator="equal" stopIfTrue="1">
      <formula>50</formula>
    </cfRule>
  </conditionalFormatting>
  <conditionalFormatting sqref="G82">
    <cfRule type="cellIs" priority="125" dxfId="558" operator="equal" stopIfTrue="1">
      <formula>0</formula>
    </cfRule>
    <cfRule type="cellIs" priority="126" dxfId="558" operator="equal" stopIfTrue="1">
      <formula>50</formula>
    </cfRule>
  </conditionalFormatting>
  <conditionalFormatting sqref="H73:H82">
    <cfRule type="cellIs" priority="123" dxfId="558" operator="equal" stopIfTrue="1">
      <formula>0</formula>
    </cfRule>
    <cfRule type="cellIs" priority="124" dxfId="558" operator="equal" stopIfTrue="1">
      <formula>50</formula>
    </cfRule>
  </conditionalFormatting>
  <conditionalFormatting sqref="E91:R91">
    <cfRule type="cellIs" priority="121" dxfId="558" operator="equal" stopIfTrue="1">
      <formula>0</formula>
    </cfRule>
    <cfRule type="cellIs" priority="122" dxfId="558" operator="equal" stopIfTrue="1">
      <formula>50</formula>
    </cfRule>
  </conditionalFormatting>
  <conditionalFormatting sqref="F72">
    <cfRule type="cellIs" priority="119" dxfId="558" operator="equal" stopIfTrue="1">
      <formula>0</formula>
    </cfRule>
    <cfRule type="cellIs" priority="120" dxfId="558" operator="equal" stopIfTrue="1">
      <formula>50</formula>
    </cfRule>
  </conditionalFormatting>
  <conditionalFormatting sqref="F73">
    <cfRule type="cellIs" priority="117" dxfId="558" operator="equal" stopIfTrue="1">
      <formula>0</formula>
    </cfRule>
    <cfRule type="cellIs" priority="118" dxfId="558" operator="equal" stopIfTrue="1">
      <formula>50</formula>
    </cfRule>
  </conditionalFormatting>
  <conditionalFormatting sqref="E99:E101">
    <cfRule type="cellIs" priority="115" dxfId="558" operator="equal" stopIfTrue="1">
      <formula>0</formula>
    </cfRule>
    <cfRule type="cellIs" priority="116" dxfId="558" operator="equal" stopIfTrue="1">
      <formula>50</formula>
    </cfRule>
  </conditionalFormatting>
  <conditionalFormatting sqref="E102:E113">
    <cfRule type="cellIs" priority="113" dxfId="558" operator="equal" stopIfTrue="1">
      <formula>0</formula>
    </cfRule>
    <cfRule type="cellIs" priority="114" dxfId="558" operator="equal" stopIfTrue="1">
      <formula>50</formula>
    </cfRule>
  </conditionalFormatting>
  <conditionalFormatting sqref="G97:G101">
    <cfRule type="cellIs" priority="111" dxfId="558" operator="equal" stopIfTrue="1">
      <formula>0</formula>
    </cfRule>
    <cfRule type="cellIs" priority="112" dxfId="558" operator="equal" stopIfTrue="1">
      <formula>50</formula>
    </cfRule>
  </conditionalFormatting>
  <conditionalFormatting sqref="G113">
    <cfRule type="cellIs" priority="109" dxfId="558" operator="equal" stopIfTrue="1">
      <formula>0</formula>
    </cfRule>
    <cfRule type="cellIs" priority="110" dxfId="558" operator="equal" stopIfTrue="1">
      <formula>50</formula>
    </cfRule>
  </conditionalFormatting>
  <conditionalFormatting sqref="G108:G112 H108:K109">
    <cfRule type="cellIs" priority="107" dxfId="558" operator="equal" stopIfTrue="1">
      <formula>0</formula>
    </cfRule>
    <cfRule type="cellIs" priority="108" dxfId="558" operator="equal" stopIfTrue="1">
      <formula>50</formula>
    </cfRule>
  </conditionalFormatting>
  <conditionalFormatting sqref="E114 G114">
    <cfRule type="cellIs" priority="105" dxfId="558" operator="equal" stopIfTrue="1">
      <formula>0</formula>
    </cfRule>
    <cfRule type="cellIs" priority="106" dxfId="558" operator="equal" stopIfTrue="1">
      <formula>50</formula>
    </cfRule>
  </conditionalFormatting>
  <conditionalFormatting sqref="F119:F121">
    <cfRule type="cellIs" priority="103" dxfId="558" operator="equal" stopIfTrue="1">
      <formula>0</formula>
    </cfRule>
    <cfRule type="cellIs" priority="104" dxfId="558" operator="equal" stopIfTrue="1">
      <formula>50</formula>
    </cfRule>
  </conditionalFormatting>
  <conditionalFormatting sqref="G120:G121">
    <cfRule type="cellIs" priority="101" dxfId="558" operator="equal" stopIfTrue="1">
      <formula>0</formula>
    </cfRule>
    <cfRule type="cellIs" priority="102" dxfId="558" operator="equal" stopIfTrue="1">
      <formula>50</formula>
    </cfRule>
  </conditionalFormatting>
  <conditionalFormatting sqref="G119">
    <cfRule type="cellIs" priority="99" dxfId="558" operator="equal" stopIfTrue="1">
      <formula>0</formula>
    </cfRule>
    <cfRule type="cellIs" priority="100" dxfId="558" operator="equal" stopIfTrue="1">
      <formula>50</formula>
    </cfRule>
  </conditionalFormatting>
  <conditionalFormatting sqref="E122">
    <cfRule type="cellIs" priority="97" dxfId="558" operator="equal" stopIfTrue="1">
      <formula>0</formula>
    </cfRule>
    <cfRule type="cellIs" priority="98" dxfId="558" operator="equal" stopIfTrue="1">
      <formula>50</formula>
    </cfRule>
  </conditionalFormatting>
  <conditionalFormatting sqref="F122">
    <cfRule type="cellIs" priority="95" dxfId="558" operator="equal" stopIfTrue="1">
      <formula>0</formula>
    </cfRule>
    <cfRule type="cellIs" priority="96" dxfId="558" operator="equal" stopIfTrue="1">
      <formula>50</formula>
    </cfRule>
  </conditionalFormatting>
  <conditionalFormatting sqref="G122">
    <cfRule type="cellIs" priority="93" dxfId="558" operator="equal" stopIfTrue="1">
      <formula>0</formula>
    </cfRule>
    <cfRule type="cellIs" priority="94" dxfId="558" operator="equal" stopIfTrue="1">
      <formula>50</formula>
    </cfRule>
  </conditionalFormatting>
  <conditionalFormatting sqref="E123:G123">
    <cfRule type="cellIs" priority="91" dxfId="558" operator="equal" stopIfTrue="1">
      <formula>0</formula>
    </cfRule>
    <cfRule type="cellIs" priority="92" dxfId="558" operator="equal" stopIfTrue="1">
      <formula>50</formula>
    </cfRule>
  </conditionalFormatting>
  <conditionalFormatting sqref="E119:E121">
    <cfRule type="cellIs" priority="89" dxfId="558" operator="equal" stopIfTrue="1">
      <formula>0</formula>
    </cfRule>
    <cfRule type="cellIs" priority="90" dxfId="558" operator="equal" stopIfTrue="1">
      <formula>50</formula>
    </cfRule>
  </conditionalFormatting>
  <conditionalFormatting sqref="E72:G72 E73:H74 E91:R91 I80:R81 F80:H82 F75:R79">
    <cfRule type="cellIs" priority="88" dxfId="2" operator="equal" stopIfTrue="1">
      <formula>0</formula>
    </cfRule>
  </conditionalFormatting>
  <conditionalFormatting sqref="G94:G101 G108:G114 H108:K109 E94:E114">
    <cfRule type="cellIs" priority="87" dxfId="2" operator="equal" stopIfTrue="1">
      <formula>0</formula>
    </cfRule>
  </conditionalFormatting>
  <conditionalFormatting sqref="E117:E118 E119:G123">
    <cfRule type="cellIs" priority="86" dxfId="2" operator="equal" stopIfTrue="1">
      <formula>0</formula>
    </cfRule>
  </conditionalFormatting>
  <conditionalFormatting sqref="S72">
    <cfRule type="cellIs" priority="84" dxfId="558" operator="equal" stopIfTrue="1">
      <formula>0</formula>
    </cfRule>
    <cfRule type="cellIs" priority="85" dxfId="558" operator="equal" stopIfTrue="1">
      <formula>50</formula>
    </cfRule>
  </conditionalFormatting>
  <conditionalFormatting sqref="H72:R72">
    <cfRule type="cellIs" priority="82" dxfId="558" operator="equal" stopIfTrue="1">
      <formula>0</formula>
    </cfRule>
    <cfRule type="cellIs" priority="83" dxfId="558" operator="equal" stopIfTrue="1">
      <formula>50</formula>
    </cfRule>
  </conditionalFormatting>
  <conditionalFormatting sqref="H72:S72">
    <cfRule type="cellIs" priority="80" dxfId="2" operator="equal" stopIfTrue="1">
      <formula>0</formula>
    </cfRule>
    <cfRule type="cellIs" priority="81" dxfId="18" operator="equal" stopIfTrue="1">
      <formula>0</formula>
    </cfRule>
  </conditionalFormatting>
  <conditionalFormatting sqref="I73:S82">
    <cfRule type="cellIs" priority="78" dxfId="558" operator="equal" stopIfTrue="1">
      <formula>0</formula>
    </cfRule>
    <cfRule type="cellIs" priority="79" dxfId="558" operator="equal" stopIfTrue="1">
      <formula>50</formula>
    </cfRule>
  </conditionalFormatting>
  <conditionalFormatting sqref="I73:S82">
    <cfRule type="cellIs" priority="76" dxfId="2" operator="equal" stopIfTrue="1">
      <formula>0</formula>
    </cfRule>
    <cfRule type="cellIs" priority="77" dxfId="18" operator="equal" stopIfTrue="1">
      <formula>0</formula>
    </cfRule>
  </conditionalFormatting>
  <conditionalFormatting sqref="S91">
    <cfRule type="cellIs" priority="74" dxfId="558" operator="equal" stopIfTrue="1">
      <formula>0</formula>
    </cfRule>
    <cfRule type="cellIs" priority="75" dxfId="558" operator="equal" stopIfTrue="1">
      <formula>50</formula>
    </cfRule>
  </conditionalFormatting>
  <conditionalFormatting sqref="S91">
    <cfRule type="cellIs" priority="72" dxfId="2" operator="equal" stopIfTrue="1">
      <formula>0</formula>
    </cfRule>
    <cfRule type="cellIs" priority="73" dxfId="18" operator="equal" stopIfTrue="1">
      <formula>0</formula>
    </cfRule>
  </conditionalFormatting>
  <conditionalFormatting sqref="S94">
    <cfRule type="cellIs" priority="70" dxfId="558" operator="equal" stopIfTrue="1">
      <formula>0</formula>
    </cfRule>
    <cfRule type="cellIs" priority="71" dxfId="558" operator="equal" stopIfTrue="1">
      <formula>50</formula>
    </cfRule>
  </conditionalFormatting>
  <conditionalFormatting sqref="H94:R94">
    <cfRule type="cellIs" priority="68" dxfId="558" operator="equal" stopIfTrue="1">
      <formula>0</formula>
    </cfRule>
    <cfRule type="cellIs" priority="69" dxfId="558" operator="equal" stopIfTrue="1">
      <formula>50</formula>
    </cfRule>
  </conditionalFormatting>
  <conditionalFormatting sqref="H94:S94">
    <cfRule type="cellIs" priority="66" dxfId="2" operator="equal" stopIfTrue="1">
      <formula>0</formula>
    </cfRule>
    <cfRule type="cellIs" priority="67" dxfId="18" operator="equal" stopIfTrue="1">
      <formula>0</formula>
    </cfRule>
  </conditionalFormatting>
  <conditionalFormatting sqref="H95:S113">
    <cfRule type="cellIs" priority="64" dxfId="558" operator="equal" stopIfTrue="1">
      <formula>0</formula>
    </cfRule>
    <cfRule type="cellIs" priority="65" dxfId="558" operator="equal" stopIfTrue="1">
      <formula>50</formula>
    </cfRule>
  </conditionalFormatting>
  <conditionalFormatting sqref="H95:S113">
    <cfRule type="cellIs" priority="62" dxfId="2" operator="equal" stopIfTrue="1">
      <formula>0</formula>
    </cfRule>
    <cfRule type="cellIs" priority="63" dxfId="18" operator="equal" stopIfTrue="1">
      <formula>0</formula>
    </cfRule>
  </conditionalFormatting>
  <conditionalFormatting sqref="H114:R114">
    <cfRule type="cellIs" priority="60" dxfId="558" operator="equal" stopIfTrue="1">
      <formula>0</formula>
    </cfRule>
    <cfRule type="cellIs" priority="61" dxfId="558" operator="equal" stopIfTrue="1">
      <formula>50</formula>
    </cfRule>
  </conditionalFormatting>
  <conditionalFormatting sqref="H114:R114">
    <cfRule type="cellIs" priority="59" dxfId="2" operator="equal" stopIfTrue="1">
      <formula>0</formula>
    </cfRule>
  </conditionalFormatting>
  <conditionalFormatting sqref="S114">
    <cfRule type="cellIs" priority="57" dxfId="558" operator="equal" stopIfTrue="1">
      <formula>0</formula>
    </cfRule>
    <cfRule type="cellIs" priority="58" dxfId="558" operator="equal" stopIfTrue="1">
      <formula>50</formula>
    </cfRule>
  </conditionalFormatting>
  <conditionalFormatting sqref="S114">
    <cfRule type="cellIs" priority="55" dxfId="2" operator="equal" stopIfTrue="1">
      <formula>0</formula>
    </cfRule>
    <cfRule type="cellIs" priority="56" dxfId="18" operator="equal" stopIfTrue="1">
      <formula>0</formula>
    </cfRule>
  </conditionalFormatting>
  <conditionalFormatting sqref="F96:F103 G102:G103 F104:G109 F110:F113 H108:K109">
    <cfRule type="cellIs" priority="53" dxfId="558" operator="equal" stopIfTrue="1">
      <formula>0</formula>
    </cfRule>
    <cfRule type="cellIs" priority="54" dxfId="558" operator="equal" stopIfTrue="1">
      <formula>50</formula>
    </cfRule>
  </conditionalFormatting>
  <conditionalFormatting sqref="F94">
    <cfRule type="cellIs" priority="51" dxfId="558" operator="equal" stopIfTrue="1">
      <formula>0</formula>
    </cfRule>
    <cfRule type="cellIs" priority="52" dxfId="558" operator="equal" stopIfTrue="1">
      <formula>50</formula>
    </cfRule>
  </conditionalFormatting>
  <conditionalFormatting sqref="F95">
    <cfRule type="cellIs" priority="49" dxfId="558" operator="equal" stopIfTrue="1">
      <formula>0</formula>
    </cfRule>
    <cfRule type="cellIs" priority="50" dxfId="558" operator="equal" stopIfTrue="1">
      <formula>50</formula>
    </cfRule>
  </conditionalFormatting>
  <conditionalFormatting sqref="F94:F103 G102:G103 F104:G109 F110:F113 H108:K109">
    <cfRule type="cellIs" priority="48" dxfId="2" operator="equal" stopIfTrue="1">
      <formula>0</formula>
    </cfRule>
  </conditionalFormatting>
  <conditionalFormatting sqref="F114">
    <cfRule type="cellIs" priority="46" dxfId="558" operator="equal" stopIfTrue="1">
      <formula>0</formula>
    </cfRule>
    <cfRule type="cellIs" priority="47" dxfId="558" operator="equal" stopIfTrue="1">
      <formula>50</formula>
    </cfRule>
  </conditionalFormatting>
  <conditionalFormatting sqref="F114">
    <cfRule type="cellIs" priority="45" dxfId="2" operator="equal" stopIfTrue="1">
      <formula>0</formula>
    </cfRule>
  </conditionalFormatting>
  <conditionalFormatting sqref="S117">
    <cfRule type="cellIs" priority="43" dxfId="558" operator="equal" stopIfTrue="1">
      <formula>0</formula>
    </cfRule>
    <cfRule type="cellIs" priority="44" dxfId="558" operator="equal" stopIfTrue="1">
      <formula>50</formula>
    </cfRule>
  </conditionalFormatting>
  <conditionalFormatting sqref="F117:R117">
    <cfRule type="cellIs" priority="41" dxfId="558" operator="equal" stopIfTrue="1">
      <formula>0</formula>
    </cfRule>
    <cfRule type="cellIs" priority="42" dxfId="558" operator="equal" stopIfTrue="1">
      <formula>50</formula>
    </cfRule>
  </conditionalFormatting>
  <conditionalFormatting sqref="F117:S117">
    <cfRule type="cellIs" priority="39" dxfId="2" operator="equal" stopIfTrue="1">
      <formula>0</formula>
    </cfRule>
    <cfRule type="cellIs" priority="40" dxfId="18" operator="equal" stopIfTrue="1">
      <formula>0</formula>
    </cfRule>
  </conditionalFormatting>
  <conditionalFormatting sqref="F118:G118 H118:S122">
    <cfRule type="cellIs" priority="37" dxfId="558" operator="equal" stopIfTrue="1">
      <formula>0</formula>
    </cfRule>
    <cfRule type="cellIs" priority="38" dxfId="558" operator="equal" stopIfTrue="1">
      <formula>50</formula>
    </cfRule>
  </conditionalFormatting>
  <conditionalFormatting sqref="F118:G118 H118:S122">
    <cfRule type="cellIs" priority="35" dxfId="2" operator="equal" stopIfTrue="1">
      <formula>0</formula>
    </cfRule>
    <cfRule type="cellIs" priority="36" dxfId="18" operator="equal" stopIfTrue="1">
      <formula>0</formula>
    </cfRule>
  </conditionalFormatting>
  <conditionalFormatting sqref="H123:R123">
    <cfRule type="cellIs" priority="33" dxfId="558" operator="equal" stopIfTrue="1">
      <formula>0</formula>
    </cfRule>
    <cfRule type="cellIs" priority="34" dxfId="558" operator="equal" stopIfTrue="1">
      <formula>50</formula>
    </cfRule>
  </conditionalFormatting>
  <conditionalFormatting sqref="H123:R123">
    <cfRule type="cellIs" priority="32" dxfId="2" operator="equal" stopIfTrue="1">
      <formula>0</formula>
    </cfRule>
  </conditionalFormatting>
  <conditionalFormatting sqref="S123">
    <cfRule type="cellIs" priority="30" dxfId="558" operator="equal" stopIfTrue="1">
      <formula>0</formula>
    </cfRule>
    <cfRule type="cellIs" priority="31" dxfId="558" operator="equal" stopIfTrue="1">
      <formula>50</formula>
    </cfRule>
  </conditionalFormatting>
  <conditionalFormatting sqref="S123">
    <cfRule type="cellIs" priority="28" dxfId="2" operator="equal" stopIfTrue="1">
      <formula>0</formula>
    </cfRule>
    <cfRule type="cellIs" priority="29" dxfId="18" operator="equal" stopIfTrue="1">
      <formula>0</formula>
    </cfRule>
  </conditionalFormatting>
  <conditionalFormatting sqref="E72:S74 E91:S91 F75:S82">
    <cfRule type="cellIs" priority="27" dxfId="557" operator="equal" stopIfTrue="1">
      <formula>0</formula>
    </cfRule>
  </conditionalFormatting>
  <conditionalFormatting sqref="E94:S114">
    <cfRule type="cellIs" priority="26" dxfId="557" operator="equal" stopIfTrue="1">
      <formula>0</formula>
    </cfRule>
  </conditionalFormatting>
  <conditionalFormatting sqref="F117">
    <cfRule type="containsBlanks" priority="25" dxfId="2" stopIfTrue="1">
      <formula>LEN(TRIM(F117))=0</formula>
    </cfRule>
  </conditionalFormatting>
  <conditionalFormatting sqref="E117:S123">
    <cfRule type="cellIs" priority="24" dxfId="557" operator="equal" stopIfTrue="1">
      <formula>0</formula>
    </cfRule>
  </conditionalFormatting>
  <conditionalFormatting sqref="E75:E82">
    <cfRule type="cellIs" priority="22" dxfId="558" operator="equal" stopIfTrue="1">
      <formula>0</formula>
    </cfRule>
    <cfRule type="cellIs" priority="23" dxfId="558" operator="equal" stopIfTrue="1">
      <formula>50</formula>
    </cfRule>
  </conditionalFormatting>
  <conditionalFormatting sqref="E75:E82">
    <cfRule type="cellIs" priority="19" dxfId="557" operator="equal" stopIfTrue="1">
      <formula>0</formula>
    </cfRule>
    <cfRule type="cellIs" priority="20" dxfId="2" operator="equal" stopIfTrue="1">
      <formula>0</formula>
    </cfRule>
    <cfRule type="cellIs" priority="21" dxfId="18" operator="equal" stopIfTrue="1">
      <formula>0</formula>
    </cfRule>
  </conditionalFormatting>
  <conditionalFormatting sqref="H90:S90">
    <cfRule type="cellIs" priority="16" dxfId="557" operator="equal" stopIfTrue="1">
      <formula>0</formula>
    </cfRule>
    <cfRule type="cellIs" priority="17" dxfId="558" operator="equal" stopIfTrue="1">
      <formula>0</formula>
    </cfRule>
    <cfRule type="cellIs" priority="18" dxfId="558" operator="equal" stopIfTrue="1">
      <formula>50</formula>
    </cfRule>
  </conditionalFormatting>
  <conditionalFormatting sqref="F90:G90">
    <cfRule type="cellIs" priority="13" dxfId="557" operator="equal" stopIfTrue="1">
      <formula>0</formula>
    </cfRule>
    <cfRule type="cellIs" priority="14" dxfId="558" operator="equal" stopIfTrue="1">
      <formula>0</formula>
    </cfRule>
    <cfRule type="cellIs" priority="15" dxfId="558" operator="equal" stopIfTrue="1">
      <formula>50</formula>
    </cfRule>
  </conditionalFormatting>
  <conditionalFormatting sqref="E90">
    <cfRule type="cellIs" priority="10" dxfId="557" operator="equal" stopIfTrue="1">
      <formula>0</formula>
    </cfRule>
    <cfRule type="cellIs" priority="11" dxfId="558" operator="equal" stopIfTrue="1">
      <formula>0</formula>
    </cfRule>
    <cfRule type="cellIs" priority="12" dxfId="558" operator="equal" stopIfTrue="1">
      <formula>50</formula>
    </cfRule>
  </conditionalFormatting>
  <conditionalFormatting sqref="E83:E89">
    <cfRule type="cellIs" priority="7" dxfId="557" operator="equal" stopIfTrue="1">
      <formula>0</formula>
    </cfRule>
    <cfRule type="cellIs" priority="8" dxfId="558" operator="equal" stopIfTrue="1">
      <formula>0</formula>
    </cfRule>
    <cfRule type="cellIs" priority="9" dxfId="558" operator="equal" stopIfTrue="1">
      <formula>50</formula>
    </cfRule>
  </conditionalFormatting>
  <conditionalFormatting sqref="H83:S84 H88:S89 S85:S87">
    <cfRule type="cellIs" priority="4" dxfId="557" operator="equal" stopIfTrue="1">
      <formula>0</formula>
    </cfRule>
    <cfRule type="cellIs" priority="5" dxfId="558" operator="equal" stopIfTrue="1">
      <formula>0</formula>
    </cfRule>
    <cfRule type="cellIs" priority="6" dxfId="558" operator="equal" stopIfTrue="1">
      <formula>50</formula>
    </cfRule>
  </conditionalFormatting>
  <conditionalFormatting sqref="F83:G85 H85:R85 F88:G89 F86:R87">
    <cfRule type="cellIs" priority="1" dxfId="557" operator="equal" stopIfTrue="1">
      <formula>0</formula>
    </cfRule>
    <cfRule type="cellIs" priority="2" dxfId="558" operator="equal" stopIfTrue="1">
      <formula>0</formula>
    </cfRule>
    <cfRule type="cellIs" priority="3" dxfId="558" operator="equal" stopIfTrue="1">
      <formula>50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Jirka</cp:lastModifiedBy>
  <cp:lastPrinted>2014-06-07T11:55:31Z</cp:lastPrinted>
  <dcterms:created xsi:type="dcterms:W3CDTF">2000-10-31T13:24:32Z</dcterms:created>
  <dcterms:modified xsi:type="dcterms:W3CDTF">2015-08-08T15:35:50Z</dcterms:modified>
  <cp:category/>
  <cp:version/>
  <cp:contentType/>
  <cp:contentStatus/>
</cp:coreProperties>
</file>